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Август/"/>
    </mc:Choice>
  </mc:AlternateContent>
  <xr:revisionPtr revIDLastSave="0" documentId="13_ncr:1_{4CCC871F-2CD9-FD42-A2E7-68A01B957695}" xr6:coauthVersionLast="45" xr6:coauthVersionMax="45" xr10:uidLastSave="{00000000-0000-0000-0000-000000000000}"/>
  <bookViews>
    <workbookView xWindow="200" yWindow="460" windowWidth="28600" windowHeight="16060" xr2:uid="{00000000-000D-0000-FFFF-FFFF00000000}"/>
  </bookViews>
  <sheets>
    <sheet name="IPL ПЛ без экипировки" sheetId="8" r:id="rId1"/>
    <sheet name="IPL Жим без экипировки" sheetId="12" r:id="rId2"/>
    <sheet name="СПР Жим СФО" sheetId="86" r:id="rId3"/>
    <sheet name="IPL Тяга без экипировки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8" l="1"/>
  <c r="L11" i="12"/>
  <c r="L32" i="12" l="1"/>
  <c r="L22" i="18" l="1"/>
  <c r="L10" i="18"/>
  <c r="L12" i="86" l="1"/>
  <c r="E6" i="8"/>
  <c r="L25" i="18" l="1"/>
  <c r="L18" i="18"/>
  <c r="L17" i="18"/>
  <c r="L31" i="12" l="1"/>
  <c r="L9" i="86"/>
  <c r="L6" i="86"/>
  <c r="E24" i="8" l="1"/>
  <c r="E18" i="8"/>
  <c r="E20" i="8"/>
  <c r="E19" i="8"/>
  <c r="E15" i="8"/>
  <c r="E9" i="8"/>
  <c r="E12" i="8" l="1"/>
  <c r="L21" i="18" l="1"/>
  <c r="L14" i="12"/>
  <c r="L11" i="18"/>
  <c r="L6" i="18"/>
  <c r="L7" i="18"/>
  <c r="L35" i="12"/>
  <c r="L28" i="12"/>
  <c r="L25" i="12"/>
  <c r="L21" i="12"/>
  <c r="L22" i="12"/>
  <c r="L20" i="12"/>
  <c r="L17" i="12"/>
  <c r="L10" i="12"/>
  <c r="L36" i="12"/>
  <c r="L7" i="12"/>
</calcChain>
</file>

<file path=xl/sharedStrings.xml><?xml version="1.0" encoding="utf-8"?>
<sst xmlns="http://schemas.openxmlformats.org/spreadsheetml/2006/main" count="258" uniqueCount="106">
  <si>
    <t>ФИО</t>
  </si>
  <si>
    <t>Сумма</t>
  </si>
  <si>
    <t>Очки</t>
  </si>
  <si>
    <t>Рек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</si>
  <si>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</si>
  <si>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</si>
  <si>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</si>
  <si>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</si>
  <si>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</si>
  <si>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110</t>
  </si>
  <si>
    <t>ВЕСОВАЯ КАТЕГОРИЯ   100</t>
  </si>
  <si>
    <t>ВЕСОВАЯ КАТЕГОРИЯ   67.5</t>
  </si>
  <si>
    <t>ВЕСОВАЯ КАТЕГОРИЯ   52</t>
  </si>
  <si>
    <t>ВЕСОВАЯ КАТЕГОРИЯ   75</t>
  </si>
  <si>
    <t>ВЕСОВАЯ КАТЕГОРИЯ   82.5</t>
  </si>
  <si>
    <t>ВЕСОВАЯ КАТЕГОРИЯ   90</t>
  </si>
  <si>
    <t>ВЕСОВАЯ КАТЕГОРИЯ   56</t>
  </si>
  <si>
    <t>ВЕСОВАЯ КАТЕГОРИЯ   60</t>
  </si>
  <si>
    <t>Результат</t>
  </si>
  <si>
    <t>Груздева Дарья</t>
  </si>
  <si>
    <t>Двойников Олег</t>
  </si>
  <si>
    <t>2</t>
  </si>
  <si>
    <t>1</t>
  </si>
  <si>
    <t>Шиловский Игорь</t>
  </si>
  <si>
    <t>Щепелин Евгений</t>
  </si>
  <si>
    <t>Мастера 60-64 (08.10.1960)/62</t>
  </si>
  <si>
    <t>Юноши 15-19 (13.08.2005)/17</t>
  </si>
  <si>
    <t>Город/Область</t>
  </si>
  <si>
    <t>Великий Устюг/Вологодская область</t>
  </si>
  <si>
    <t>Менькин Ярослав</t>
  </si>
  <si>
    <t>Пешков Игорь</t>
  </si>
  <si>
    <t>Шевелёв Кирилл</t>
  </si>
  <si>
    <t>Капустин Тимофей</t>
  </si>
  <si>
    <t>Колбин Евгений</t>
  </si>
  <si>
    <t>Чебыкин Андрей</t>
  </si>
  <si>
    <t>Максимов Алексей</t>
  </si>
  <si>
    <t>Юноши 15-19 (30.08.2012)/10</t>
  </si>
  <si>
    <t>Мастера 45-49 (26.03.1976)/46</t>
  </si>
  <si>
    <t>Открытая (14.12.1991)/31</t>
  </si>
  <si>
    <t>Пашнин Юрий</t>
  </si>
  <si>
    <t>Открытая (07.11.1985)/37</t>
  </si>
  <si>
    <t>Gloss</t>
  </si>
  <si>
    <t>Шарыпов Александр</t>
  </si>
  <si>
    <t>Открытая (11.01.1987)/35</t>
  </si>
  <si>
    <t xml:space="preserve">Великий Устюг/Вологодская область </t>
  </si>
  <si>
    <t>Шарыпов Николай</t>
  </si>
  <si>
    <t>Викулов Даниил</t>
  </si>
  <si>
    <t>Юноши 15-19 (14.12.2007)/15</t>
  </si>
  <si>
    <t>Амосов Леонид</t>
  </si>
  <si>
    <t>Открытая (01.12.1988)/34</t>
  </si>
  <si>
    <t>Нелаев Сергей</t>
  </si>
  <si>
    <t>Открытая (12.08.1988)/34</t>
  </si>
  <si>
    <t>№</t>
  </si>
  <si>
    <t>Замцалина Ольга</t>
  </si>
  <si>
    <t>Прахова Ксения</t>
  </si>
  <si>
    <t>Открытая (22.06.2000)/23</t>
  </si>
  <si>
    <t>Косинский Антон</t>
  </si>
  <si>
    <t>Голиков Михаил</t>
  </si>
  <si>
    <t>Открытая (22.05.2000)/23</t>
  </si>
  <si>
    <t>Толстиков Юрий</t>
  </si>
  <si>
    <t>Открытая (13.02.2000)/23</t>
  </si>
  <si>
    <t>Юноши 15-19 (09.10.2008)/14</t>
  </si>
  <si>
    <t>Боровской Андрей</t>
  </si>
  <si>
    <t>Открытая (11.08.1975)/48</t>
  </si>
  <si>
    <t>Тарналуцкий Роман</t>
  </si>
  <si>
    <t>Шелыгин Егор</t>
  </si>
  <si>
    <t>Юноши 15-19 (12.03.2010)/13</t>
  </si>
  <si>
    <t>48.96</t>
  </si>
  <si>
    <t>Копылова Татьяна</t>
  </si>
  <si>
    <t>Ивашевская Наталья</t>
  </si>
  <si>
    <t>Шевелёв Антон</t>
  </si>
  <si>
    <t>Юноши 15-19 (22.12.2008)/14</t>
  </si>
  <si>
    <t>Бовинов Вячеслав</t>
  </si>
  <si>
    <t>Открытая (16.06.1980)/43</t>
  </si>
  <si>
    <t>Юферицин Иван</t>
  </si>
  <si>
    <t>Открытая (14.03.1993)/30</t>
  </si>
  <si>
    <t>Жукова Диана</t>
  </si>
  <si>
    <t>Орлов Егор</t>
  </si>
  <si>
    <t>Юноши 15-19 (31.09.2012)/10</t>
  </si>
  <si>
    <t>Тепляков Ярослав</t>
  </si>
  <si>
    <t>Возрастная группа
Дата рождения/Возраст</t>
  </si>
  <si>
    <t>Тренер</t>
  </si>
  <si>
    <t>Юниорки (30.04.2001)/22</t>
  </si>
  <si>
    <t>Открытая (30.04.2001)/22</t>
  </si>
  <si>
    <t>Юноши 15-19 (08.07.2009)/14</t>
  </si>
  <si>
    <t>Юноши 15-19 (04.04.2006)/17</t>
  </si>
  <si>
    <t>Юноши 15-19 (18.08.2005)/17</t>
  </si>
  <si>
    <t>Юниорки (01.01.2000)/23</t>
  </si>
  <si>
    <t>Юноши 15-19 (26.02.2010)/13</t>
  </si>
  <si>
    <t>Открытая (21.03.1989)/34</t>
  </si>
  <si>
    <t>Открытая (01.03.1982)/41</t>
  </si>
  <si>
    <t>Открытый Чемпионат города Великого Устюга
IPL Пауэрлифтинг без экипировки
Великий Устюг/Вологодская область, 12 августа 2023 года</t>
  </si>
  <si>
    <t>Открытый Чемпионат города Великого Устюга
IPL Жим лежа без экипировки
Великий Устюг/Вологодская область, 12 августа 2023 года</t>
  </si>
  <si>
    <t>Открытый Чемпионат города Великого Устюга
СПР Жим лежа среди спортсменов с физическими особенностями
Великий Устюг/Вологодская область, 12 августа 2023 года</t>
  </si>
  <si>
    <t>Открытый Чемпионат города Великого Устюга
IPL Становая тяга без экипировки
Великий Устюг/Вологодская область, 12 августа 2023 года</t>
  </si>
  <si>
    <t>Открытая (20.02.1983)/40</t>
  </si>
  <si>
    <t>Открытая (24.04.1984)/39</t>
  </si>
  <si>
    <t>Юноши 15-19 (14.11.2011)/11</t>
  </si>
  <si>
    <t>Открытая (08.05.1989)/34</t>
  </si>
  <si>
    <t xml:space="preserve">
Дата рождения/Возраст</t>
  </si>
  <si>
    <t>Возрастная группа</t>
  </si>
  <si>
    <t>O</t>
  </si>
  <si>
    <t>T</t>
  </si>
  <si>
    <t>M5</t>
  </si>
  <si>
    <t>J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</si>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</sst>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i/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rgb="FFD7E4BE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15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2" fontId="8" fillId="0" borderId="8" xfId="0" applyNumberFormat="1" applyFont="1" applyFill="1" applyBorder="1" applyAlignment="1">
      <alignment horizontal="center" vertical="center"/>
    </xf>
    <xf numFmtId="165" fontId="0" fillId="0" borderId="28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165" fontId="1" fillId="0" borderId="2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4"/>
  <dimension ref="A1:U24"/>
  <sheetViews>
    <sheetView tabSelected="1" zoomScaleNormal="100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3" style="5" customWidth="1"/>
    <col min="3" max="3" width="28.6640625" style="5" bestFit="1" customWidth="1"/>
    <col min="4" max="4" width="17.33203125" style="27" customWidth="1"/>
    <col min="5" max="5" width="10.1640625" style="32" bestFit="1" customWidth="1"/>
    <col min="6" max="6" width="37.1640625" style="5" bestFit="1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7" width="5.5" style="12" customWidth="1"/>
    <col min="18" max="18" width="4.5" style="12" customWidth="1"/>
    <col min="19" max="19" width="7.6640625" style="12" bestFit="1" customWidth="1"/>
    <col min="20" max="20" width="8.5" style="43" bestFit="1" customWidth="1"/>
    <col min="21" max="21" width="24.83203125" style="5" bestFit="1" customWidth="1"/>
    <col min="22" max="16384" width="9.1640625" style="3"/>
  </cols>
  <sheetData>
    <row r="1" spans="1:21" s="2" customFormat="1" ht="29" customHeight="1">
      <c r="A1" s="149" t="s">
        <v>91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2"/>
    </row>
    <row r="2" spans="1:21" s="2" customFormat="1" ht="62" customHeight="1" thickBot="1">
      <c r="A2" s="153"/>
      <c r="B2" s="154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6"/>
    </row>
    <row r="3" spans="1:21" s="1" customFormat="1" ht="12.75" customHeight="1">
      <c r="A3" s="157" t="s">
        <v>52</v>
      </c>
      <c r="B3" s="167" t="s">
        <v>0</v>
      </c>
      <c r="C3" s="159" t="s">
        <v>80</v>
      </c>
      <c r="D3" s="161" t="s">
        <v>4</v>
      </c>
      <c r="E3" s="163" t="s">
        <v>5</v>
      </c>
      <c r="F3" s="165" t="s">
        <v>27</v>
      </c>
      <c r="G3" s="166" t="s">
        <v>6</v>
      </c>
      <c r="H3" s="166"/>
      <c r="I3" s="166"/>
      <c r="J3" s="166"/>
      <c r="K3" s="166" t="s">
        <v>7</v>
      </c>
      <c r="L3" s="166"/>
      <c r="M3" s="166"/>
      <c r="N3" s="166"/>
      <c r="O3" s="166" t="s">
        <v>8</v>
      </c>
      <c r="P3" s="166"/>
      <c r="Q3" s="166"/>
      <c r="R3" s="166"/>
      <c r="S3" s="166" t="s">
        <v>1</v>
      </c>
      <c r="T3" s="163" t="s">
        <v>2</v>
      </c>
      <c r="U3" s="145" t="s">
        <v>81</v>
      </c>
    </row>
    <row r="4" spans="1:21" s="1" customFormat="1" ht="21" customHeight="1" thickBot="1">
      <c r="A4" s="158"/>
      <c r="B4" s="168"/>
      <c r="C4" s="160"/>
      <c r="D4" s="162"/>
      <c r="E4" s="164"/>
      <c r="F4" s="160"/>
      <c r="G4" s="20">
        <v>1</v>
      </c>
      <c r="H4" s="20">
        <v>2</v>
      </c>
      <c r="I4" s="20">
        <v>3</v>
      </c>
      <c r="J4" s="20" t="s">
        <v>3</v>
      </c>
      <c r="K4" s="20">
        <v>1</v>
      </c>
      <c r="L4" s="20">
        <v>2</v>
      </c>
      <c r="M4" s="20">
        <v>3</v>
      </c>
      <c r="N4" s="20" t="s">
        <v>3</v>
      </c>
      <c r="O4" s="20">
        <v>1</v>
      </c>
      <c r="P4" s="20">
        <v>2</v>
      </c>
      <c r="Q4" s="20">
        <v>3</v>
      </c>
      <c r="R4" s="11" t="s">
        <v>3</v>
      </c>
      <c r="S4" s="171"/>
      <c r="T4" s="164"/>
      <c r="U4" s="146"/>
    </row>
    <row r="5" spans="1:21" s="86" customFormat="1" ht="16">
      <c r="A5" s="169" t="s">
        <v>16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83"/>
      <c r="T5" s="84"/>
      <c r="U5" s="85"/>
    </row>
    <row r="6" spans="1:21" s="86" customFormat="1">
      <c r="A6" s="87">
        <v>1</v>
      </c>
      <c r="B6" s="82" t="s">
        <v>19</v>
      </c>
      <c r="C6" s="82" t="s">
        <v>38</v>
      </c>
      <c r="D6" s="88">
        <v>54.35</v>
      </c>
      <c r="E6" s="89">
        <f>T6/S6</f>
        <v>1.2036</v>
      </c>
      <c r="F6" s="82" t="s">
        <v>28</v>
      </c>
      <c r="G6" s="36">
        <v>80</v>
      </c>
      <c r="H6" s="36">
        <v>90</v>
      </c>
      <c r="I6" s="90">
        <v>100</v>
      </c>
      <c r="J6" s="91"/>
      <c r="K6" s="36">
        <v>45</v>
      </c>
      <c r="L6" s="36">
        <v>50</v>
      </c>
      <c r="M6" s="36">
        <v>52.5</v>
      </c>
      <c r="N6" s="91"/>
      <c r="O6" s="36">
        <v>115</v>
      </c>
      <c r="P6" s="36">
        <v>120</v>
      </c>
      <c r="Q6" s="36">
        <v>130</v>
      </c>
      <c r="R6" s="91"/>
      <c r="S6" s="91">
        <v>272.5</v>
      </c>
      <c r="T6" s="92">
        <v>327.98099999999999</v>
      </c>
      <c r="U6" s="82" t="s">
        <v>101</v>
      </c>
    </row>
    <row r="7" spans="1:21" s="86" customFormat="1">
      <c r="A7" s="85"/>
      <c r="B7" s="85"/>
      <c r="C7" s="85"/>
      <c r="D7" s="93"/>
      <c r="E7" s="94"/>
      <c r="F7" s="85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  <c r="U7" s="85"/>
    </row>
    <row r="8" spans="1:21" s="86" customFormat="1" ht="16">
      <c r="A8" s="170" t="s">
        <v>17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83"/>
      <c r="T8" s="84"/>
      <c r="U8" s="85"/>
    </row>
    <row r="9" spans="1:21" s="86" customFormat="1">
      <c r="A9" s="109" t="s">
        <v>22</v>
      </c>
      <c r="B9" s="110" t="s">
        <v>53</v>
      </c>
      <c r="C9" s="82" t="s">
        <v>83</v>
      </c>
      <c r="D9" s="111">
        <v>58.8</v>
      </c>
      <c r="E9" s="112">
        <f>T9/S9</f>
        <v>1.1325000000000001</v>
      </c>
      <c r="F9" s="110" t="s">
        <v>28</v>
      </c>
      <c r="G9" s="113">
        <v>100</v>
      </c>
      <c r="H9" s="113">
        <v>105</v>
      </c>
      <c r="I9" s="90">
        <v>107.5</v>
      </c>
      <c r="J9" s="114"/>
      <c r="K9" s="36">
        <v>60</v>
      </c>
      <c r="L9" s="90">
        <v>65</v>
      </c>
      <c r="M9" s="90">
        <v>65</v>
      </c>
      <c r="N9" s="115"/>
      <c r="O9" s="116">
        <v>110</v>
      </c>
      <c r="P9" s="113">
        <v>115</v>
      </c>
      <c r="Q9" s="113">
        <v>120</v>
      </c>
      <c r="R9" s="91"/>
      <c r="S9" s="115">
        <v>285</v>
      </c>
      <c r="T9" s="117">
        <v>322.76249999999999</v>
      </c>
      <c r="U9" s="118" t="s">
        <v>101</v>
      </c>
    </row>
    <row r="10" spans="1:21" s="86" customFormat="1">
      <c r="A10" s="85"/>
      <c r="B10" s="85"/>
      <c r="C10" s="85"/>
      <c r="D10" s="93"/>
      <c r="E10" s="94"/>
      <c r="F10" s="85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4"/>
      <c r="U10" s="85"/>
    </row>
    <row r="11" spans="1:21" ht="16">
      <c r="A11" s="147" t="s">
        <v>14</v>
      </c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21">
      <c r="A12" s="4">
        <v>1</v>
      </c>
      <c r="B12" s="7" t="s">
        <v>54</v>
      </c>
      <c r="C12" s="7" t="s">
        <v>55</v>
      </c>
      <c r="D12" s="28">
        <v>80.150000000000006</v>
      </c>
      <c r="E12" s="31">
        <f>T12/S12</f>
        <v>0.91369978947368424</v>
      </c>
      <c r="F12" s="7" t="s">
        <v>28</v>
      </c>
      <c r="G12" s="36">
        <v>75</v>
      </c>
      <c r="H12" s="36">
        <v>85</v>
      </c>
      <c r="I12" s="90">
        <v>90</v>
      </c>
      <c r="J12" s="15"/>
      <c r="K12" s="36">
        <v>40</v>
      </c>
      <c r="L12" s="36">
        <v>42.5</v>
      </c>
      <c r="M12" s="37">
        <v>45</v>
      </c>
      <c r="N12" s="15"/>
      <c r="O12" s="36">
        <v>100</v>
      </c>
      <c r="P12" s="36">
        <v>105</v>
      </c>
      <c r="Q12" s="36">
        <v>110</v>
      </c>
      <c r="R12" s="15"/>
      <c r="S12" s="95">
        <v>237.5</v>
      </c>
      <c r="T12" s="44">
        <v>217.00370000000001</v>
      </c>
      <c r="U12" s="7" t="s">
        <v>101</v>
      </c>
    </row>
    <row r="14" spans="1:21" ht="16">
      <c r="A14" s="147" t="s">
        <v>11</v>
      </c>
      <c r="B14" s="147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</row>
    <row r="15" spans="1:21">
      <c r="A15" s="4" t="s">
        <v>22</v>
      </c>
      <c r="B15" s="7" t="s">
        <v>29</v>
      </c>
      <c r="C15" s="7" t="s">
        <v>84</v>
      </c>
      <c r="D15" s="28">
        <v>65.400000000000006</v>
      </c>
      <c r="E15" s="31">
        <f t="shared" ref="E15" si="0">T15/S15</f>
        <v>0.79111764705882359</v>
      </c>
      <c r="F15" s="7" t="s">
        <v>28</v>
      </c>
      <c r="G15" s="36">
        <v>100</v>
      </c>
      <c r="H15" s="37">
        <v>105</v>
      </c>
      <c r="I15" s="36">
        <v>105</v>
      </c>
      <c r="J15" s="15"/>
      <c r="K15" s="36">
        <v>55</v>
      </c>
      <c r="L15" s="36">
        <v>60</v>
      </c>
      <c r="M15" s="37">
        <v>65</v>
      </c>
      <c r="N15" s="15"/>
      <c r="O15" s="36">
        <v>90</v>
      </c>
      <c r="P15" s="37">
        <v>95</v>
      </c>
      <c r="Q15" s="37">
        <v>95</v>
      </c>
      <c r="R15" s="15"/>
      <c r="S15" s="15">
        <v>255</v>
      </c>
      <c r="T15" s="44">
        <v>201.73500000000001</v>
      </c>
      <c r="U15" s="7" t="s">
        <v>102</v>
      </c>
    </row>
    <row r="17" spans="1:21" ht="16">
      <c r="A17" s="147" t="s">
        <v>13</v>
      </c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21">
      <c r="A18" s="67" t="s">
        <v>22</v>
      </c>
      <c r="B18" s="21" t="s">
        <v>24</v>
      </c>
      <c r="C18" s="16" t="s">
        <v>85</v>
      </c>
      <c r="D18" s="69">
        <v>69.8</v>
      </c>
      <c r="E18" s="33">
        <f>T18/S18</f>
        <v>0.75597350993377477</v>
      </c>
      <c r="F18" s="51" t="s">
        <v>28</v>
      </c>
      <c r="G18" s="53">
        <v>130</v>
      </c>
      <c r="H18" s="59">
        <v>135</v>
      </c>
      <c r="I18" s="59">
        <v>137.5</v>
      </c>
      <c r="J18" s="65"/>
      <c r="K18" s="59">
        <v>80</v>
      </c>
      <c r="L18" s="38">
        <v>82.5</v>
      </c>
      <c r="M18" s="60">
        <v>85</v>
      </c>
      <c r="N18" s="54"/>
      <c r="O18" s="38">
        <v>140</v>
      </c>
      <c r="P18" s="53">
        <v>150</v>
      </c>
      <c r="Q18" s="38">
        <v>155</v>
      </c>
      <c r="R18" s="63"/>
      <c r="S18" s="63">
        <v>377.5</v>
      </c>
      <c r="T18" s="55">
        <v>285.38</v>
      </c>
      <c r="U18" s="51" t="s">
        <v>102</v>
      </c>
    </row>
    <row r="19" spans="1:21">
      <c r="A19" s="75" t="s">
        <v>21</v>
      </c>
      <c r="B19" s="22" t="s">
        <v>56</v>
      </c>
      <c r="C19" s="18" t="s">
        <v>61</v>
      </c>
      <c r="D19" s="27">
        <v>68.8</v>
      </c>
      <c r="E19" s="34">
        <f>T19/S19</f>
        <v>0.79110000000000003</v>
      </c>
      <c r="F19" s="76" t="s">
        <v>28</v>
      </c>
      <c r="G19" s="48">
        <v>80</v>
      </c>
      <c r="H19" s="79">
        <v>90</v>
      </c>
      <c r="I19" s="79">
        <v>100</v>
      </c>
      <c r="J19" s="80"/>
      <c r="K19" s="79">
        <v>50</v>
      </c>
      <c r="L19" s="40">
        <v>55</v>
      </c>
      <c r="M19" s="120">
        <v>60</v>
      </c>
      <c r="O19" s="19">
        <v>110</v>
      </c>
      <c r="P19" s="48">
        <v>115</v>
      </c>
      <c r="Q19" s="19">
        <v>120</v>
      </c>
      <c r="R19" s="77"/>
      <c r="S19" s="77">
        <v>270</v>
      </c>
      <c r="T19" s="78">
        <v>213.59700000000001</v>
      </c>
      <c r="U19" s="76" t="s">
        <v>102</v>
      </c>
    </row>
    <row r="20" spans="1:21">
      <c r="A20" s="71" t="s">
        <v>22</v>
      </c>
      <c r="B20" s="23" t="s">
        <v>57</v>
      </c>
      <c r="C20" s="17" t="s">
        <v>58</v>
      </c>
      <c r="D20" s="73">
        <v>74.599999999999994</v>
      </c>
      <c r="E20" s="35">
        <f t="shared" ref="E20" si="1">T20/S20</f>
        <v>0.71520000000000006</v>
      </c>
      <c r="F20" s="52" t="s">
        <v>28</v>
      </c>
      <c r="G20" s="119">
        <v>105</v>
      </c>
      <c r="H20" s="61">
        <v>105</v>
      </c>
      <c r="I20" s="61">
        <v>110</v>
      </c>
      <c r="J20" s="66"/>
      <c r="K20" s="61">
        <v>90</v>
      </c>
      <c r="L20" s="41">
        <v>95</v>
      </c>
      <c r="M20" s="62">
        <v>100</v>
      </c>
      <c r="N20" s="57"/>
      <c r="O20" s="41">
        <v>140</v>
      </c>
      <c r="P20" s="56">
        <v>160</v>
      </c>
      <c r="Q20" s="41">
        <v>170</v>
      </c>
      <c r="R20" s="64"/>
      <c r="S20" s="64">
        <v>380</v>
      </c>
      <c r="T20" s="58">
        <v>271.77600000000001</v>
      </c>
      <c r="U20" s="52" t="s">
        <v>101</v>
      </c>
    </row>
    <row r="22" spans="1:21" ht="16">
      <c r="A22" s="147" t="s">
        <v>14</v>
      </c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</row>
    <row r="23" spans="1:21">
      <c r="A23" s="67" t="s">
        <v>22</v>
      </c>
      <c r="B23" s="21" t="s">
        <v>23</v>
      </c>
      <c r="C23" s="16" t="s">
        <v>86</v>
      </c>
      <c r="D23" s="69">
        <v>82.8</v>
      </c>
      <c r="E23" s="33">
        <v>0.6714</v>
      </c>
      <c r="F23" s="51" t="s">
        <v>28</v>
      </c>
      <c r="G23" s="53">
        <v>130</v>
      </c>
      <c r="H23" s="122">
        <v>140</v>
      </c>
      <c r="I23" s="122">
        <v>140</v>
      </c>
      <c r="J23" s="65"/>
      <c r="K23" s="59">
        <v>120</v>
      </c>
      <c r="L23" s="122">
        <v>125</v>
      </c>
      <c r="M23" s="39">
        <v>125</v>
      </c>
      <c r="N23" s="63"/>
      <c r="O23" s="60">
        <v>190</v>
      </c>
      <c r="P23" s="121">
        <v>190</v>
      </c>
      <c r="Q23" s="39">
        <v>195</v>
      </c>
      <c r="R23" s="63"/>
      <c r="S23" s="63">
        <v>440</v>
      </c>
      <c r="T23" s="55">
        <v>295.14600000000002</v>
      </c>
      <c r="U23" s="51" t="s">
        <v>102</v>
      </c>
    </row>
    <row r="24" spans="1:21">
      <c r="A24" s="71" t="s">
        <v>22</v>
      </c>
      <c r="B24" s="23" t="s">
        <v>59</v>
      </c>
      <c r="C24" s="17" t="s">
        <v>60</v>
      </c>
      <c r="D24" s="73">
        <v>78.75</v>
      </c>
      <c r="E24" s="35">
        <f>T24/S24</f>
        <v>0.68930000000000002</v>
      </c>
      <c r="F24" s="52" t="s">
        <v>28</v>
      </c>
      <c r="G24" s="56">
        <v>150</v>
      </c>
      <c r="H24" s="61">
        <v>160</v>
      </c>
      <c r="I24" s="61">
        <v>170</v>
      </c>
      <c r="J24" s="66"/>
      <c r="K24" s="61">
        <v>110</v>
      </c>
      <c r="L24" s="61">
        <v>117.5</v>
      </c>
      <c r="M24" s="41">
        <v>125</v>
      </c>
      <c r="N24" s="64"/>
      <c r="O24" s="62">
        <v>180</v>
      </c>
      <c r="P24" s="56">
        <v>190</v>
      </c>
      <c r="Q24" s="41">
        <v>200</v>
      </c>
      <c r="R24" s="64"/>
      <c r="S24" s="64">
        <v>495</v>
      </c>
      <c r="T24" s="58">
        <v>341.20350000000002</v>
      </c>
      <c r="U24" s="52" t="s">
        <v>101</v>
      </c>
    </row>
  </sheetData>
  <mergeCells count="19">
    <mergeCell ref="A17:R17"/>
    <mergeCell ref="A22:R22"/>
    <mergeCell ref="S3:S4"/>
    <mergeCell ref="T3:T4"/>
    <mergeCell ref="A14:R14"/>
    <mergeCell ref="U3:U4"/>
    <mergeCell ref="A11:R11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A5:R5"/>
    <mergeCell ref="A8:R8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3"/>
  <dimension ref="A1:M36"/>
  <sheetViews>
    <sheetView workbookViewId="0">
      <selection activeCell="M37" sqref="M37"/>
    </sheetView>
  </sheetViews>
  <sheetFormatPr baseColWidth="10" defaultColWidth="9.1640625" defaultRowHeight="13"/>
  <cols>
    <col min="1" max="1" width="7.1640625" style="5" bestFit="1" customWidth="1"/>
    <col min="2" max="2" width="23.83203125" style="5" customWidth="1"/>
    <col min="3" max="3" width="28.6640625" style="5" bestFit="1" customWidth="1"/>
    <col min="4" max="4" width="20.83203125" style="27" bestFit="1" customWidth="1"/>
    <col min="5" max="5" width="10.1640625" style="32" bestFit="1" customWidth="1"/>
    <col min="6" max="6" width="33.6640625" style="5" customWidth="1"/>
    <col min="7" max="9" width="5.5" style="12" customWidth="1"/>
    <col min="10" max="10" width="4.5" style="8" customWidth="1"/>
    <col min="11" max="11" width="10.5" style="12" bestFit="1" customWidth="1"/>
    <col min="12" max="12" width="8.5" style="43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149" t="s">
        <v>92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2"/>
    </row>
    <row r="2" spans="1:13" s="2" customFormat="1" ht="62" customHeight="1" thickBot="1">
      <c r="A2" s="153"/>
      <c r="B2" s="154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6"/>
    </row>
    <row r="3" spans="1:13" s="1" customFormat="1" ht="12.75" customHeight="1">
      <c r="A3" s="157" t="s">
        <v>52</v>
      </c>
      <c r="B3" s="167" t="s">
        <v>0</v>
      </c>
      <c r="C3" s="159" t="s">
        <v>80</v>
      </c>
      <c r="D3" s="161" t="s">
        <v>4</v>
      </c>
      <c r="E3" s="163" t="s">
        <v>5</v>
      </c>
      <c r="F3" s="165" t="s">
        <v>27</v>
      </c>
      <c r="G3" s="165" t="s">
        <v>7</v>
      </c>
      <c r="H3" s="165"/>
      <c r="I3" s="165"/>
      <c r="J3" s="165"/>
      <c r="K3" s="166" t="s">
        <v>18</v>
      </c>
      <c r="L3" s="163" t="s">
        <v>2</v>
      </c>
      <c r="M3" s="145" t="s">
        <v>81</v>
      </c>
    </row>
    <row r="4" spans="1:13" s="1" customFormat="1" ht="21" customHeight="1" thickBot="1">
      <c r="A4" s="158"/>
      <c r="B4" s="168"/>
      <c r="C4" s="160"/>
      <c r="D4" s="162"/>
      <c r="E4" s="164"/>
      <c r="F4" s="160"/>
      <c r="G4" s="20">
        <v>1</v>
      </c>
      <c r="H4" s="20">
        <v>2</v>
      </c>
      <c r="I4" s="20">
        <v>3</v>
      </c>
      <c r="J4" s="6" t="s">
        <v>3</v>
      </c>
      <c r="K4" s="171"/>
      <c r="L4" s="164"/>
      <c r="M4" s="146"/>
    </row>
    <row r="5" spans="1:13" ht="16">
      <c r="A5" s="172" t="s">
        <v>17</v>
      </c>
      <c r="B5" s="172"/>
      <c r="C5" s="169"/>
      <c r="D5" s="169"/>
      <c r="E5" s="169"/>
      <c r="F5" s="169"/>
      <c r="G5" s="169"/>
      <c r="H5" s="169"/>
      <c r="I5" s="169"/>
      <c r="J5" s="169"/>
    </row>
    <row r="6" spans="1:13" ht="13" customHeight="1">
      <c r="A6" s="67" t="s">
        <v>22</v>
      </c>
      <c r="B6" s="21" t="s">
        <v>53</v>
      </c>
      <c r="C6" s="16" t="s">
        <v>82</v>
      </c>
      <c r="D6" s="69">
        <v>58.8</v>
      </c>
      <c r="E6" s="49">
        <v>1.1325000000000001</v>
      </c>
      <c r="F6" s="16" t="s">
        <v>28</v>
      </c>
      <c r="G6" s="60">
        <v>60</v>
      </c>
      <c r="H6" s="123">
        <v>65</v>
      </c>
      <c r="I6" s="121">
        <v>65</v>
      </c>
      <c r="J6" s="128"/>
      <c r="K6" s="13">
        <v>60</v>
      </c>
      <c r="L6" s="55">
        <v>67.95</v>
      </c>
      <c r="M6" s="51" t="s">
        <v>104</v>
      </c>
    </row>
    <row r="7" spans="1:13">
      <c r="A7" s="71" t="s">
        <v>21</v>
      </c>
      <c r="B7" s="23" t="s">
        <v>76</v>
      </c>
      <c r="C7" s="17" t="s">
        <v>87</v>
      </c>
      <c r="D7" s="73">
        <v>59.6</v>
      </c>
      <c r="E7" s="50">
        <v>1.1207</v>
      </c>
      <c r="F7" s="17" t="s">
        <v>28</v>
      </c>
      <c r="G7" s="62">
        <v>35</v>
      </c>
      <c r="H7" s="62">
        <v>40</v>
      </c>
      <c r="I7" s="56">
        <v>42.5</v>
      </c>
      <c r="J7" s="71"/>
      <c r="K7" s="14">
        <v>42.5</v>
      </c>
      <c r="L7" s="58">
        <f>K7*E7</f>
        <v>47.629750000000001</v>
      </c>
      <c r="M7" s="52" t="s">
        <v>104</v>
      </c>
    </row>
    <row r="9" spans="1:13" ht="16">
      <c r="A9" s="147" t="s">
        <v>12</v>
      </c>
      <c r="B9" s="147"/>
      <c r="C9" s="148"/>
      <c r="D9" s="148"/>
      <c r="E9" s="148"/>
      <c r="F9" s="148"/>
      <c r="G9" s="148"/>
      <c r="H9" s="148"/>
      <c r="I9" s="148"/>
      <c r="J9" s="148"/>
    </row>
    <row r="10" spans="1:13">
      <c r="A10" s="67">
        <v>1</v>
      </c>
      <c r="B10" s="21" t="s">
        <v>31</v>
      </c>
      <c r="C10" s="16" t="s">
        <v>36</v>
      </c>
      <c r="D10" s="69">
        <v>44.3</v>
      </c>
      <c r="E10" s="33">
        <v>1.1749000000000001</v>
      </c>
      <c r="F10" s="68" t="s">
        <v>28</v>
      </c>
      <c r="G10" s="59">
        <v>40</v>
      </c>
      <c r="H10" s="59">
        <v>45</v>
      </c>
      <c r="I10" s="38">
        <v>47.5</v>
      </c>
      <c r="J10" s="24"/>
      <c r="K10" s="63">
        <v>47.5</v>
      </c>
      <c r="L10" s="55">
        <f>K10*E10</f>
        <v>55.807750000000006</v>
      </c>
      <c r="M10" s="51" t="s">
        <v>102</v>
      </c>
    </row>
    <row r="11" spans="1:13">
      <c r="A11" s="71" t="s">
        <v>21</v>
      </c>
      <c r="B11" s="23" t="s">
        <v>77</v>
      </c>
      <c r="C11" s="17" t="s">
        <v>78</v>
      </c>
      <c r="D11" s="73">
        <v>41.2</v>
      </c>
      <c r="E11" s="35">
        <v>1.2854000000000001</v>
      </c>
      <c r="F11" s="72" t="s">
        <v>28</v>
      </c>
      <c r="G11" s="61">
        <v>27.5</v>
      </c>
      <c r="H11" s="61">
        <v>30</v>
      </c>
      <c r="I11" s="41">
        <v>32.5</v>
      </c>
      <c r="J11" s="26"/>
      <c r="K11" s="64">
        <v>32.5</v>
      </c>
      <c r="L11" s="58">
        <f>K11*E11</f>
        <v>41.775500000000001</v>
      </c>
      <c r="M11" s="52" t="s">
        <v>102</v>
      </c>
    </row>
    <row r="13" spans="1:13" ht="16">
      <c r="A13" s="147" t="s">
        <v>17</v>
      </c>
      <c r="B13" s="147"/>
      <c r="C13" s="170"/>
      <c r="D13" s="170"/>
      <c r="E13" s="170"/>
      <c r="F13" s="170"/>
      <c r="G13" s="170"/>
      <c r="H13" s="170"/>
      <c r="I13" s="170"/>
      <c r="J13" s="170"/>
    </row>
    <row r="14" spans="1:13">
      <c r="A14" s="4" t="s">
        <v>22</v>
      </c>
      <c r="B14" s="82" t="s">
        <v>20</v>
      </c>
      <c r="C14" s="82" t="s">
        <v>25</v>
      </c>
      <c r="D14" s="88">
        <v>59.5</v>
      </c>
      <c r="E14" s="31">
        <v>0.85809999999999997</v>
      </c>
      <c r="F14" s="7" t="s">
        <v>28</v>
      </c>
      <c r="G14" s="124">
        <v>80</v>
      </c>
      <c r="H14" s="124">
        <v>85</v>
      </c>
      <c r="I14" s="124">
        <v>87.5</v>
      </c>
      <c r="J14" s="4"/>
      <c r="K14" s="15">
        <v>87.5</v>
      </c>
      <c r="L14" s="44">
        <f>K14*E14*1.44</f>
        <v>108.12059999999998</v>
      </c>
      <c r="M14" s="7" t="s">
        <v>103</v>
      </c>
    </row>
    <row r="16" spans="1:13" ht="16">
      <c r="A16" s="147" t="s">
        <v>11</v>
      </c>
      <c r="B16" s="147"/>
      <c r="C16" s="170"/>
      <c r="D16" s="170"/>
      <c r="E16" s="170"/>
      <c r="F16" s="170"/>
      <c r="G16" s="170"/>
      <c r="H16" s="170"/>
      <c r="I16" s="170"/>
      <c r="J16" s="170"/>
    </row>
    <row r="17" spans="1:13">
      <c r="A17" s="4" t="s">
        <v>22</v>
      </c>
      <c r="B17" s="7" t="s">
        <v>79</v>
      </c>
      <c r="C17" s="7" t="s">
        <v>26</v>
      </c>
      <c r="D17" s="28">
        <v>66.5</v>
      </c>
      <c r="E17" s="31">
        <v>0.77100000000000002</v>
      </c>
      <c r="F17" s="7" t="s">
        <v>28</v>
      </c>
      <c r="G17" s="36">
        <v>50</v>
      </c>
      <c r="H17" s="36">
        <v>57.5</v>
      </c>
      <c r="I17" s="37">
        <v>60</v>
      </c>
      <c r="J17" s="4"/>
      <c r="K17" s="15">
        <v>57.5</v>
      </c>
      <c r="L17" s="44">
        <f>K17*E17</f>
        <v>44.332500000000003</v>
      </c>
      <c r="M17" s="7" t="s">
        <v>102</v>
      </c>
    </row>
    <row r="19" spans="1:13" ht="16">
      <c r="A19" s="147" t="s">
        <v>13</v>
      </c>
      <c r="B19" s="147"/>
      <c r="C19" s="170"/>
      <c r="D19" s="170"/>
      <c r="E19" s="170"/>
      <c r="F19" s="170"/>
      <c r="G19" s="170"/>
      <c r="H19" s="170"/>
      <c r="I19" s="170"/>
      <c r="J19" s="170"/>
    </row>
    <row r="20" spans="1:13">
      <c r="A20" s="67" t="s">
        <v>22</v>
      </c>
      <c r="B20" s="21" t="s">
        <v>70</v>
      </c>
      <c r="C20" s="16" t="s">
        <v>71</v>
      </c>
      <c r="D20" s="69">
        <v>62.4</v>
      </c>
      <c r="E20" s="33">
        <v>0.75519999999999998</v>
      </c>
      <c r="F20" s="16" t="s">
        <v>28</v>
      </c>
      <c r="G20" s="59">
        <v>67.5</v>
      </c>
      <c r="H20" s="59">
        <v>70</v>
      </c>
      <c r="I20" s="38">
        <v>75</v>
      </c>
      <c r="J20" s="24"/>
      <c r="K20" s="54">
        <v>75</v>
      </c>
      <c r="L20" s="45">
        <f>K20*E20</f>
        <v>56.64</v>
      </c>
      <c r="M20" s="51" t="s">
        <v>102</v>
      </c>
    </row>
    <row r="21" spans="1:13">
      <c r="A21" s="75" t="s">
        <v>21</v>
      </c>
      <c r="B21" s="22" t="s">
        <v>46</v>
      </c>
      <c r="C21" s="18" t="s">
        <v>88</v>
      </c>
      <c r="D21" s="27">
        <v>69.599999999999994</v>
      </c>
      <c r="E21" s="34">
        <v>0.75270000000000004</v>
      </c>
      <c r="F21" s="18" t="s">
        <v>28</v>
      </c>
      <c r="G21" s="79">
        <v>42.5</v>
      </c>
      <c r="H21" s="79">
        <v>50</v>
      </c>
      <c r="I21" s="19">
        <v>55</v>
      </c>
      <c r="J21" s="25"/>
      <c r="K21" s="12">
        <v>55</v>
      </c>
      <c r="L21" s="47">
        <f t="shared" ref="L21:L22" si="0">K21*E21</f>
        <v>41.398499999999999</v>
      </c>
      <c r="M21" s="76" t="s">
        <v>102</v>
      </c>
    </row>
    <row r="22" spans="1:13">
      <c r="A22" s="71" t="s">
        <v>22</v>
      </c>
      <c r="B22" s="23" t="s">
        <v>33</v>
      </c>
      <c r="C22" s="17" t="s">
        <v>89</v>
      </c>
      <c r="D22" s="73">
        <v>73.7</v>
      </c>
      <c r="E22" s="35">
        <v>0.72140000000000004</v>
      </c>
      <c r="F22" s="17" t="s">
        <v>28</v>
      </c>
      <c r="G22" s="61">
        <v>107.5</v>
      </c>
      <c r="H22" s="61">
        <v>110</v>
      </c>
      <c r="I22" s="41">
        <v>117.5</v>
      </c>
      <c r="J22" s="26"/>
      <c r="K22" s="57">
        <v>117.5</v>
      </c>
      <c r="L22" s="46">
        <f t="shared" si="0"/>
        <v>84.764499999999998</v>
      </c>
      <c r="M22" s="52" t="s">
        <v>101</v>
      </c>
    </row>
    <row r="24" spans="1:13" ht="16">
      <c r="A24" s="147" t="s">
        <v>14</v>
      </c>
      <c r="B24" s="147"/>
      <c r="C24" s="170"/>
      <c r="D24" s="170"/>
      <c r="E24" s="170"/>
      <c r="F24" s="170"/>
      <c r="G24" s="170"/>
      <c r="H24" s="170"/>
      <c r="I24" s="170"/>
      <c r="J24" s="170"/>
    </row>
    <row r="25" spans="1:13">
      <c r="A25" s="4" t="s">
        <v>22</v>
      </c>
      <c r="B25" s="7" t="s">
        <v>32</v>
      </c>
      <c r="C25" s="7" t="s">
        <v>47</v>
      </c>
      <c r="D25" s="28">
        <v>78.3</v>
      </c>
      <c r="E25" s="31">
        <v>0.69220000000000004</v>
      </c>
      <c r="F25" s="7" t="s">
        <v>28</v>
      </c>
      <c r="G25" s="36">
        <v>82.5</v>
      </c>
      <c r="H25" s="36">
        <v>85</v>
      </c>
      <c r="I25" s="36">
        <v>90</v>
      </c>
      <c r="J25" s="4"/>
      <c r="K25" s="15">
        <v>90</v>
      </c>
      <c r="L25" s="44">
        <f t="shared" ref="L25" si="1">K25*E25</f>
        <v>62.298000000000002</v>
      </c>
      <c r="M25" s="7" t="s">
        <v>102</v>
      </c>
    </row>
    <row r="27" spans="1:13" ht="16">
      <c r="A27" s="147" t="s">
        <v>15</v>
      </c>
      <c r="B27" s="147"/>
      <c r="C27" s="170"/>
      <c r="D27" s="170"/>
      <c r="E27" s="170"/>
      <c r="F27" s="170"/>
      <c r="G27" s="170"/>
      <c r="H27" s="170"/>
      <c r="I27" s="170"/>
      <c r="J27" s="170"/>
    </row>
    <row r="28" spans="1:13">
      <c r="A28" s="4" t="s">
        <v>22</v>
      </c>
      <c r="B28" s="7" t="s">
        <v>74</v>
      </c>
      <c r="C28" s="7" t="s">
        <v>75</v>
      </c>
      <c r="D28" s="28">
        <v>91</v>
      </c>
      <c r="E28" s="31">
        <v>0.64990000000000003</v>
      </c>
      <c r="F28" s="7" t="s">
        <v>28</v>
      </c>
      <c r="G28" s="36">
        <v>110</v>
      </c>
      <c r="H28" s="36">
        <v>115</v>
      </c>
      <c r="I28" s="36">
        <v>120</v>
      </c>
      <c r="J28" s="4"/>
      <c r="K28" s="15">
        <v>120</v>
      </c>
      <c r="L28" s="44">
        <f t="shared" ref="L28" si="2">K28*E28</f>
        <v>77.988</v>
      </c>
      <c r="M28" s="7" t="s">
        <v>101</v>
      </c>
    </row>
    <row r="30" spans="1:13" ht="16">
      <c r="A30" s="147" t="s">
        <v>10</v>
      </c>
      <c r="B30" s="147"/>
      <c r="C30" s="170"/>
      <c r="D30" s="170"/>
      <c r="E30" s="170"/>
      <c r="F30" s="170"/>
      <c r="G30" s="170"/>
      <c r="H30" s="170"/>
      <c r="I30" s="170"/>
      <c r="J30" s="170"/>
    </row>
    <row r="31" spans="1:13">
      <c r="A31" s="67" t="s">
        <v>22</v>
      </c>
      <c r="B31" s="21" t="s">
        <v>48</v>
      </c>
      <c r="C31" s="16" t="s">
        <v>49</v>
      </c>
      <c r="D31" s="69">
        <v>98.4</v>
      </c>
      <c r="E31" s="33">
        <v>0.61260000000000003</v>
      </c>
      <c r="F31" s="68" t="s">
        <v>28</v>
      </c>
      <c r="G31" s="59">
        <v>120</v>
      </c>
      <c r="H31" s="59">
        <v>125</v>
      </c>
      <c r="I31" s="38">
        <v>137.5</v>
      </c>
      <c r="J31" s="24"/>
      <c r="K31" s="63">
        <v>137.5</v>
      </c>
      <c r="L31" s="55">
        <f>K31*E31*1.044</f>
        <v>87.938730000000007</v>
      </c>
      <c r="M31" s="81" t="s">
        <v>101</v>
      </c>
    </row>
    <row r="32" spans="1:13">
      <c r="A32" s="71" t="s">
        <v>22</v>
      </c>
      <c r="B32" s="23" t="s">
        <v>34</v>
      </c>
      <c r="C32" s="17" t="s">
        <v>37</v>
      </c>
      <c r="D32" s="73">
        <v>100</v>
      </c>
      <c r="E32" s="35">
        <v>0.60860000000000003</v>
      </c>
      <c r="F32" s="72" t="s">
        <v>28</v>
      </c>
      <c r="G32" s="61">
        <v>170</v>
      </c>
      <c r="H32" s="61">
        <v>175</v>
      </c>
      <c r="I32" s="41">
        <v>177.5</v>
      </c>
      <c r="J32" s="26"/>
      <c r="K32" s="64">
        <v>177.5</v>
      </c>
      <c r="L32" s="58">
        <f>K32*E32*1.078</f>
        <v>116.452567</v>
      </c>
      <c r="M32" s="125" t="s">
        <v>105</v>
      </c>
    </row>
    <row r="34" spans="1:13" ht="16">
      <c r="A34" s="147" t="s">
        <v>9</v>
      </c>
      <c r="B34" s="147"/>
      <c r="C34" s="170"/>
      <c r="D34" s="170"/>
      <c r="E34" s="170"/>
      <c r="F34" s="170"/>
      <c r="G34" s="170"/>
      <c r="H34" s="170"/>
      <c r="I34" s="170"/>
      <c r="J34" s="170"/>
    </row>
    <row r="35" spans="1:13">
      <c r="A35" s="67" t="s">
        <v>22</v>
      </c>
      <c r="B35" s="21" t="s">
        <v>50</v>
      </c>
      <c r="C35" s="16" t="s">
        <v>90</v>
      </c>
      <c r="D35" s="126">
        <v>103</v>
      </c>
      <c r="E35" s="70">
        <v>0.59760000000000002</v>
      </c>
      <c r="F35" s="21" t="s">
        <v>28</v>
      </c>
      <c r="G35" s="59">
        <v>180</v>
      </c>
      <c r="H35" s="59">
        <v>190</v>
      </c>
      <c r="I35" s="38">
        <v>195</v>
      </c>
      <c r="J35" s="24"/>
      <c r="K35" s="63">
        <v>195</v>
      </c>
      <c r="L35" s="55">
        <f>K35*E35</f>
        <v>116.53200000000001</v>
      </c>
      <c r="M35" s="81" t="s">
        <v>101</v>
      </c>
    </row>
    <row r="36" spans="1:13">
      <c r="A36" s="71" t="s">
        <v>21</v>
      </c>
      <c r="B36" s="23" t="s">
        <v>35</v>
      </c>
      <c r="C36" s="17" t="s">
        <v>51</v>
      </c>
      <c r="D36" s="127">
        <v>101.1</v>
      </c>
      <c r="E36" s="74">
        <v>0.58830000000000005</v>
      </c>
      <c r="F36" s="23" t="s">
        <v>28</v>
      </c>
      <c r="G36" s="61">
        <v>190</v>
      </c>
      <c r="H36" s="61">
        <v>195</v>
      </c>
      <c r="I36" s="41">
        <v>200</v>
      </c>
      <c r="J36" s="26"/>
      <c r="K36" s="64">
        <v>200</v>
      </c>
      <c r="L36" s="58">
        <f>K36*E36</f>
        <v>117.66000000000001</v>
      </c>
      <c r="M36" s="125" t="s">
        <v>101</v>
      </c>
    </row>
  </sheetData>
  <mergeCells count="20">
    <mergeCell ref="A34:J34"/>
    <mergeCell ref="K3:K4"/>
    <mergeCell ref="L3:L4"/>
    <mergeCell ref="M3:M4"/>
    <mergeCell ref="A5:J5"/>
    <mergeCell ref="A30:J30"/>
    <mergeCell ref="B3:B4"/>
    <mergeCell ref="A13:J13"/>
    <mergeCell ref="A16:J16"/>
    <mergeCell ref="A19:J19"/>
    <mergeCell ref="A24:J24"/>
    <mergeCell ref="A27:J27"/>
    <mergeCell ref="A9:J9"/>
    <mergeCell ref="A1:M2"/>
    <mergeCell ref="A3:A4"/>
    <mergeCell ref="C3:C4"/>
    <mergeCell ref="D3:D4"/>
    <mergeCell ref="E3:E4"/>
    <mergeCell ref="F3:F4"/>
    <mergeCell ref="G3:J3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"/>
  <sheetViews>
    <sheetView workbookViewId="0">
      <selection activeCell="M13" sqref="M13"/>
    </sheetView>
  </sheetViews>
  <sheetFormatPr baseColWidth="10" defaultColWidth="9.1640625" defaultRowHeight="13"/>
  <cols>
    <col min="1" max="1" width="7.5" style="85" bestFit="1" customWidth="1"/>
    <col min="2" max="2" width="20.33203125" style="85" customWidth="1"/>
    <col min="3" max="3" width="27.6640625" style="85" bestFit="1" customWidth="1"/>
    <col min="4" max="4" width="21.5" style="93" bestFit="1" customWidth="1"/>
    <col min="5" max="5" width="10.5" style="94" bestFit="1" customWidth="1"/>
    <col min="6" max="6" width="32" style="85" customWidth="1"/>
    <col min="7" max="10" width="5.5" style="101" customWidth="1"/>
    <col min="11" max="11" width="10.5" style="83" bestFit="1" customWidth="1"/>
    <col min="12" max="12" width="8.6640625" style="84" bestFit="1" customWidth="1"/>
    <col min="13" max="13" width="20.83203125" style="85" customWidth="1"/>
    <col min="14" max="16384" width="9.1640625" style="86"/>
  </cols>
  <sheetData>
    <row r="1" spans="1:13" s="98" customFormat="1" ht="29" customHeight="1">
      <c r="A1" s="176" t="s">
        <v>93</v>
      </c>
      <c r="B1" s="177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9"/>
    </row>
    <row r="2" spans="1:13" s="98" customFormat="1" ht="62" customHeight="1" thickBot="1">
      <c r="A2" s="180"/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1:13" s="99" customFormat="1" ht="12.75" customHeight="1">
      <c r="A3" s="184" t="s">
        <v>52</v>
      </c>
      <c r="B3" s="186" t="s">
        <v>0</v>
      </c>
      <c r="C3" s="188" t="s">
        <v>80</v>
      </c>
      <c r="D3" s="190" t="s">
        <v>4</v>
      </c>
      <c r="E3" s="192" t="s">
        <v>41</v>
      </c>
      <c r="F3" s="194" t="s">
        <v>27</v>
      </c>
      <c r="G3" s="194" t="s">
        <v>7</v>
      </c>
      <c r="H3" s="194"/>
      <c r="I3" s="194"/>
      <c r="J3" s="194"/>
      <c r="K3" s="195" t="s">
        <v>18</v>
      </c>
      <c r="L3" s="192" t="s">
        <v>2</v>
      </c>
      <c r="M3" s="174" t="s">
        <v>81</v>
      </c>
    </row>
    <row r="4" spans="1:13" s="99" customFormat="1" ht="21" customHeight="1" thickBot="1">
      <c r="A4" s="185"/>
      <c r="B4" s="187"/>
      <c r="C4" s="189"/>
      <c r="D4" s="191"/>
      <c r="E4" s="193"/>
      <c r="F4" s="189"/>
      <c r="G4" s="100">
        <v>1</v>
      </c>
      <c r="H4" s="100">
        <v>2</v>
      </c>
      <c r="I4" s="100">
        <v>3</v>
      </c>
      <c r="J4" s="100" t="s">
        <v>3</v>
      </c>
      <c r="K4" s="196"/>
      <c r="L4" s="193"/>
      <c r="M4" s="175"/>
    </row>
    <row r="5" spans="1:13" ht="16">
      <c r="A5" s="170" t="s">
        <v>11</v>
      </c>
      <c r="B5" s="170"/>
      <c r="C5" s="173"/>
      <c r="D5" s="173"/>
      <c r="E5" s="173"/>
      <c r="F5" s="173"/>
      <c r="G5" s="173"/>
      <c r="H5" s="173"/>
      <c r="I5" s="173"/>
      <c r="J5" s="173"/>
    </row>
    <row r="6" spans="1:13">
      <c r="A6" s="87" t="s">
        <v>22</v>
      </c>
      <c r="B6" s="82" t="s">
        <v>42</v>
      </c>
      <c r="C6" s="82" t="s">
        <v>43</v>
      </c>
      <c r="D6" s="88">
        <v>67.3</v>
      </c>
      <c r="E6" s="89">
        <v>0.85289999999999999</v>
      </c>
      <c r="F6" s="82" t="s">
        <v>44</v>
      </c>
      <c r="G6" s="36">
        <v>42.5</v>
      </c>
      <c r="H6" s="36">
        <v>45</v>
      </c>
      <c r="I6" s="37">
        <v>50</v>
      </c>
      <c r="J6" s="87"/>
      <c r="K6" s="91">
        <v>45</v>
      </c>
      <c r="L6" s="92">
        <f>K6*E6</f>
        <v>38.380499999999998</v>
      </c>
      <c r="M6" s="82" t="s">
        <v>101</v>
      </c>
    </row>
    <row r="8" spans="1:13" ht="16">
      <c r="A8" s="170" t="s">
        <v>13</v>
      </c>
      <c r="B8" s="170"/>
      <c r="C8" s="173"/>
      <c r="D8" s="173"/>
      <c r="E8" s="173"/>
      <c r="F8" s="173"/>
      <c r="G8" s="173"/>
      <c r="H8" s="173"/>
      <c r="I8" s="173"/>
      <c r="J8" s="173"/>
    </row>
    <row r="9" spans="1:13">
      <c r="A9" s="87" t="s">
        <v>22</v>
      </c>
      <c r="B9" s="82" t="s">
        <v>45</v>
      </c>
      <c r="C9" s="82" t="s">
        <v>43</v>
      </c>
      <c r="D9" s="88">
        <v>73.5</v>
      </c>
      <c r="E9" s="89">
        <v>0.63839999999999997</v>
      </c>
      <c r="F9" s="82" t="s">
        <v>44</v>
      </c>
      <c r="G9" s="36">
        <v>60</v>
      </c>
      <c r="H9" s="36">
        <v>65</v>
      </c>
      <c r="I9" s="36">
        <v>70</v>
      </c>
      <c r="J9" s="87"/>
      <c r="K9" s="91">
        <v>70</v>
      </c>
      <c r="L9" s="92">
        <f>K9*E9</f>
        <v>44.687999999999995</v>
      </c>
      <c r="M9" s="82" t="s">
        <v>101</v>
      </c>
    </row>
    <row r="10" spans="1:13" s="132" customFormat="1">
      <c r="A10" s="8"/>
      <c r="B10" s="129"/>
      <c r="C10" s="129"/>
      <c r="D10" s="130"/>
      <c r="E10" s="131"/>
      <c r="F10" s="129"/>
      <c r="G10" s="12"/>
      <c r="H10" s="12"/>
      <c r="I10" s="12"/>
      <c r="J10" s="8"/>
      <c r="K10" s="12"/>
      <c r="L10" s="43"/>
      <c r="M10" s="129"/>
    </row>
    <row r="11" spans="1:13" ht="16">
      <c r="A11" s="170" t="s">
        <v>14</v>
      </c>
      <c r="B11" s="170"/>
      <c r="C11" s="173"/>
      <c r="D11" s="173"/>
      <c r="E11" s="173"/>
      <c r="F11" s="173"/>
      <c r="G11" s="173"/>
      <c r="H11" s="173"/>
      <c r="I11" s="173"/>
      <c r="J11" s="173"/>
    </row>
    <row r="12" spans="1:13">
      <c r="A12" s="87" t="s">
        <v>22</v>
      </c>
      <c r="B12" s="82" t="s">
        <v>62</v>
      </c>
      <c r="C12" s="82" t="s">
        <v>63</v>
      </c>
      <c r="D12" s="88">
        <v>82.1</v>
      </c>
      <c r="E12" s="89">
        <v>0.63839999999999997</v>
      </c>
      <c r="F12" s="82" t="s">
        <v>44</v>
      </c>
      <c r="G12" s="36">
        <v>70</v>
      </c>
      <c r="H12" s="36">
        <v>75</v>
      </c>
      <c r="I12" s="37">
        <v>80</v>
      </c>
      <c r="J12" s="87"/>
      <c r="K12" s="91">
        <v>75</v>
      </c>
      <c r="L12" s="92">
        <f>K12*E12</f>
        <v>47.879999999999995</v>
      </c>
      <c r="M12" s="82" t="s">
        <v>101</v>
      </c>
    </row>
  </sheetData>
  <mergeCells count="14">
    <mergeCell ref="A11:J11"/>
    <mergeCell ref="M3:M4"/>
    <mergeCell ref="A5:J5"/>
    <mergeCell ref="A8:J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8"/>
  <dimension ref="A1:M25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3.6640625" style="5" bestFit="1" customWidth="1"/>
    <col min="3" max="3" width="28.6640625" style="5" bestFit="1" customWidth="1"/>
    <col min="4" max="4" width="20.83203125" style="27" bestFit="1" customWidth="1"/>
    <col min="5" max="5" width="10.1640625" style="32" bestFit="1" customWidth="1"/>
    <col min="6" max="6" width="40.1640625" style="5" customWidth="1"/>
    <col min="7" max="9" width="5.5" style="12" customWidth="1"/>
    <col min="10" max="10" width="4.5" style="12" customWidth="1"/>
    <col min="11" max="11" width="10.5" style="12" bestFit="1" customWidth="1"/>
    <col min="12" max="12" width="8.5" style="43" bestFit="1" customWidth="1"/>
    <col min="13" max="13" width="24.6640625" style="5" customWidth="1"/>
    <col min="14" max="16384" width="9.1640625" style="3"/>
  </cols>
  <sheetData>
    <row r="1" spans="1:13" s="2" customFormat="1" ht="29" customHeight="1">
      <c r="A1" s="149" t="s">
        <v>94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2"/>
    </row>
    <row r="2" spans="1:13" s="2" customFormat="1" ht="62" customHeight="1" thickBot="1">
      <c r="A2" s="153"/>
      <c r="B2" s="154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6"/>
    </row>
    <row r="3" spans="1:13" s="1" customFormat="1" ht="12.75" customHeight="1">
      <c r="A3" s="157" t="s">
        <v>52</v>
      </c>
      <c r="B3" s="167" t="s">
        <v>0</v>
      </c>
      <c r="C3" s="159" t="s">
        <v>99</v>
      </c>
      <c r="D3" s="161" t="s">
        <v>4</v>
      </c>
      <c r="E3" s="163" t="s">
        <v>5</v>
      </c>
      <c r="F3" s="165" t="s">
        <v>27</v>
      </c>
      <c r="G3" s="166" t="s">
        <v>8</v>
      </c>
      <c r="H3" s="166"/>
      <c r="I3" s="166"/>
      <c r="J3" s="166"/>
      <c r="K3" s="166" t="s">
        <v>18</v>
      </c>
      <c r="L3" s="163" t="s">
        <v>2</v>
      </c>
      <c r="M3" s="145" t="s">
        <v>100</v>
      </c>
    </row>
    <row r="4" spans="1:13" s="1" customFormat="1" ht="21" customHeight="1" thickBot="1">
      <c r="A4" s="158"/>
      <c r="B4" s="168"/>
      <c r="C4" s="160"/>
      <c r="D4" s="162"/>
      <c r="E4" s="164"/>
      <c r="F4" s="160"/>
      <c r="G4" s="20">
        <v>1</v>
      </c>
      <c r="H4" s="20">
        <v>2</v>
      </c>
      <c r="I4" s="20">
        <v>3</v>
      </c>
      <c r="J4" s="11" t="s">
        <v>3</v>
      </c>
      <c r="K4" s="171"/>
      <c r="L4" s="164"/>
      <c r="M4" s="146"/>
    </row>
    <row r="5" spans="1:13" ht="16">
      <c r="A5" s="197" t="s">
        <v>16</v>
      </c>
      <c r="B5" s="147"/>
      <c r="C5" s="170"/>
      <c r="D5" s="170"/>
      <c r="E5" s="170"/>
      <c r="F5" s="170"/>
      <c r="G5" s="170"/>
      <c r="H5" s="170"/>
      <c r="I5" s="170"/>
      <c r="J5" s="170"/>
    </row>
    <row r="6" spans="1:13">
      <c r="A6" s="67" t="s">
        <v>22</v>
      </c>
      <c r="B6" s="107" t="s">
        <v>68</v>
      </c>
      <c r="C6" s="108" t="s">
        <v>95</v>
      </c>
      <c r="D6" s="69">
        <v>52.45</v>
      </c>
      <c r="E6" s="33">
        <v>1.2374000000000001</v>
      </c>
      <c r="F6" s="102" t="s">
        <v>28</v>
      </c>
      <c r="G6" s="53">
        <v>85</v>
      </c>
      <c r="H6" s="59">
        <v>92.5</v>
      </c>
      <c r="I6" s="39">
        <v>100</v>
      </c>
      <c r="J6" s="63"/>
      <c r="K6" s="63">
        <v>92.5</v>
      </c>
      <c r="L6" s="55">
        <f>K6*E6</f>
        <v>114.45950000000001</v>
      </c>
      <c r="M6" s="51" t="s">
        <v>101</v>
      </c>
    </row>
    <row r="7" spans="1:13">
      <c r="A7" s="103" t="s">
        <v>21</v>
      </c>
      <c r="B7" s="104" t="s">
        <v>69</v>
      </c>
      <c r="C7" s="105" t="s">
        <v>96</v>
      </c>
      <c r="D7" s="73">
        <v>53.8</v>
      </c>
      <c r="E7" s="35">
        <v>1.2141</v>
      </c>
      <c r="F7" s="106" t="s">
        <v>28</v>
      </c>
      <c r="G7" s="56">
        <v>70</v>
      </c>
      <c r="H7" s="61">
        <v>75</v>
      </c>
      <c r="I7" s="41">
        <v>80</v>
      </c>
      <c r="J7" s="64"/>
      <c r="K7" s="64">
        <v>80</v>
      </c>
      <c r="L7" s="58">
        <f>K7*E7</f>
        <v>97.128</v>
      </c>
      <c r="M7" s="52" t="s">
        <v>101</v>
      </c>
    </row>
    <row r="9" spans="1:13" ht="16">
      <c r="A9" s="197" t="s">
        <v>12</v>
      </c>
      <c r="B9" s="147"/>
      <c r="C9" s="170"/>
      <c r="D9" s="170"/>
      <c r="E9" s="170"/>
      <c r="F9" s="170"/>
      <c r="G9" s="170"/>
      <c r="H9" s="170"/>
      <c r="I9" s="170"/>
      <c r="J9" s="170"/>
    </row>
    <row r="10" spans="1:13">
      <c r="A10" s="9">
        <v>1</v>
      </c>
      <c r="B10" s="21" t="s">
        <v>64</v>
      </c>
      <c r="C10" s="107" t="s">
        <v>97</v>
      </c>
      <c r="D10" s="29">
        <v>44.25</v>
      </c>
      <c r="E10" s="70">
        <v>1.1749000000000001</v>
      </c>
      <c r="F10" s="108" t="s">
        <v>28</v>
      </c>
      <c r="G10" s="38">
        <v>60</v>
      </c>
      <c r="H10" s="53">
        <v>70</v>
      </c>
      <c r="I10" s="59">
        <v>80</v>
      </c>
      <c r="J10" s="13"/>
      <c r="K10" s="65">
        <v>80</v>
      </c>
      <c r="L10" s="45">
        <f>K10*E10</f>
        <v>93.992000000000004</v>
      </c>
      <c r="M10" s="51" t="s">
        <v>102</v>
      </c>
    </row>
    <row r="11" spans="1:13">
      <c r="A11" s="10" t="s">
        <v>21</v>
      </c>
      <c r="B11" s="105" t="s">
        <v>65</v>
      </c>
      <c r="C11" s="104" t="s">
        <v>66</v>
      </c>
      <c r="D11" s="133" t="s">
        <v>67</v>
      </c>
      <c r="E11" s="74">
        <v>0.85419999999999996</v>
      </c>
      <c r="F11" s="105" t="s">
        <v>28</v>
      </c>
      <c r="G11" s="41">
        <v>50</v>
      </c>
      <c r="H11" s="56">
        <v>60</v>
      </c>
      <c r="I11" s="61">
        <v>70</v>
      </c>
      <c r="J11" s="14"/>
      <c r="K11" s="66">
        <v>70</v>
      </c>
      <c r="L11" s="46">
        <f t="shared" ref="L11" si="0">K11*E11</f>
        <v>59.793999999999997</v>
      </c>
      <c r="M11" s="52" t="s">
        <v>102</v>
      </c>
    </row>
    <row r="13" spans="1:13" ht="16">
      <c r="A13" s="197" t="s">
        <v>17</v>
      </c>
      <c r="B13" s="147"/>
      <c r="C13" s="170"/>
      <c r="D13" s="170"/>
      <c r="E13" s="170"/>
      <c r="F13" s="170"/>
      <c r="G13" s="170"/>
      <c r="H13" s="170"/>
      <c r="I13" s="170"/>
      <c r="J13" s="170"/>
    </row>
    <row r="14" spans="1:13">
      <c r="A14" s="4" t="s">
        <v>22</v>
      </c>
      <c r="B14" s="7" t="s">
        <v>20</v>
      </c>
      <c r="C14" s="110" t="s">
        <v>25</v>
      </c>
      <c r="D14" s="88">
        <v>59.5</v>
      </c>
      <c r="E14" s="134">
        <v>0.85940000000000005</v>
      </c>
      <c r="F14" s="7" t="s">
        <v>28</v>
      </c>
      <c r="G14" s="36">
        <v>145</v>
      </c>
      <c r="H14" s="116">
        <v>150</v>
      </c>
      <c r="I14" s="113">
        <v>152.5</v>
      </c>
      <c r="J14" s="15"/>
      <c r="K14" s="135">
        <v>152.5</v>
      </c>
      <c r="L14" s="44">
        <f>K14*E14*1.44</f>
        <v>188.72424000000001</v>
      </c>
      <c r="M14" s="136" t="s">
        <v>103</v>
      </c>
    </row>
    <row r="16" spans="1:13" ht="16">
      <c r="A16" s="197" t="s">
        <v>13</v>
      </c>
      <c r="B16" s="147"/>
      <c r="C16" s="170"/>
      <c r="D16" s="170"/>
      <c r="E16" s="170"/>
      <c r="F16" s="170"/>
      <c r="G16" s="170"/>
      <c r="H16" s="170"/>
      <c r="I16" s="170"/>
      <c r="J16" s="170"/>
    </row>
    <row r="17" spans="1:13">
      <c r="A17" s="143" t="s">
        <v>22</v>
      </c>
      <c r="B17" s="107" t="s">
        <v>70</v>
      </c>
      <c r="C17" s="107" t="s">
        <v>71</v>
      </c>
      <c r="D17" s="96">
        <v>62.4</v>
      </c>
      <c r="E17" s="49">
        <v>0.8246</v>
      </c>
      <c r="F17" s="21" t="s">
        <v>28</v>
      </c>
      <c r="G17" s="38">
        <v>95</v>
      </c>
      <c r="H17" s="53">
        <v>105</v>
      </c>
      <c r="I17" s="39">
        <v>112.5</v>
      </c>
      <c r="J17" s="63"/>
      <c r="K17" s="65">
        <v>105</v>
      </c>
      <c r="L17" s="144">
        <f t="shared" ref="L17" si="1">K17*E17</f>
        <v>86.582999999999998</v>
      </c>
      <c r="M17" s="16" t="s">
        <v>102</v>
      </c>
    </row>
    <row r="18" spans="1:13">
      <c r="A18" s="71" t="s">
        <v>22</v>
      </c>
      <c r="B18" s="23" t="s">
        <v>30</v>
      </c>
      <c r="C18" s="104" t="s">
        <v>98</v>
      </c>
      <c r="D18" s="30">
        <v>74</v>
      </c>
      <c r="E18" s="97">
        <v>0.71860000000000002</v>
      </c>
      <c r="F18" s="72" t="s">
        <v>28</v>
      </c>
      <c r="G18" s="61">
        <v>180</v>
      </c>
      <c r="H18" s="61">
        <v>190</v>
      </c>
      <c r="I18" s="41">
        <v>200</v>
      </c>
      <c r="J18" s="64"/>
      <c r="K18" s="57">
        <v>200</v>
      </c>
      <c r="L18" s="46">
        <f t="shared" ref="L18" si="2">K18*E18</f>
        <v>143.72</v>
      </c>
      <c r="M18" s="52" t="s">
        <v>101</v>
      </c>
    </row>
    <row r="20" spans="1:13" ht="16">
      <c r="A20" s="147" t="s">
        <v>14</v>
      </c>
      <c r="B20" s="147"/>
      <c r="C20" s="170"/>
      <c r="D20" s="170"/>
      <c r="E20" s="170"/>
      <c r="F20" s="170"/>
      <c r="G20" s="170"/>
      <c r="H20" s="170"/>
      <c r="I20" s="170"/>
      <c r="J20" s="170"/>
    </row>
    <row r="21" spans="1:13">
      <c r="A21" s="67" t="s">
        <v>22</v>
      </c>
      <c r="B21" s="107" t="s">
        <v>72</v>
      </c>
      <c r="C21" s="107" t="s">
        <v>73</v>
      </c>
      <c r="D21" s="29">
        <v>81.3</v>
      </c>
      <c r="E21" s="70">
        <v>0.67589999999999995</v>
      </c>
      <c r="F21" s="108" t="s">
        <v>28</v>
      </c>
      <c r="G21" s="53">
        <v>170</v>
      </c>
      <c r="H21" s="59">
        <v>180</v>
      </c>
      <c r="I21" s="38">
        <v>190</v>
      </c>
      <c r="J21" s="63"/>
      <c r="K21" s="63">
        <v>190</v>
      </c>
      <c r="L21" s="55">
        <f>K21*E21</f>
        <v>128.42099999999999</v>
      </c>
      <c r="M21" s="51" t="s">
        <v>101</v>
      </c>
    </row>
    <row r="22" spans="1:13">
      <c r="A22" s="71" t="s">
        <v>21</v>
      </c>
      <c r="B22" s="23" t="s">
        <v>39</v>
      </c>
      <c r="C22" s="104" t="s">
        <v>40</v>
      </c>
      <c r="D22" s="30">
        <v>77.7</v>
      </c>
      <c r="E22" s="74">
        <v>0.69569999999999999</v>
      </c>
      <c r="F22" s="105" t="s">
        <v>28</v>
      </c>
      <c r="G22" s="42">
        <v>175</v>
      </c>
      <c r="H22" s="61">
        <v>175</v>
      </c>
      <c r="I22" s="41">
        <v>180</v>
      </c>
      <c r="J22" s="64"/>
      <c r="K22" s="64">
        <v>180</v>
      </c>
      <c r="L22" s="58">
        <f>K22*E22</f>
        <v>125.226</v>
      </c>
      <c r="M22" s="52" t="s">
        <v>101</v>
      </c>
    </row>
    <row r="24" spans="1:13" ht="16">
      <c r="A24" s="147" t="s">
        <v>10</v>
      </c>
      <c r="B24" s="147"/>
      <c r="C24" s="170"/>
      <c r="D24" s="170"/>
      <c r="E24" s="170"/>
      <c r="F24" s="170"/>
      <c r="G24" s="170"/>
      <c r="H24" s="170"/>
      <c r="I24" s="170"/>
      <c r="J24" s="170"/>
    </row>
    <row r="25" spans="1:13">
      <c r="A25" s="137" t="s">
        <v>22</v>
      </c>
      <c r="B25" s="138" t="s">
        <v>74</v>
      </c>
      <c r="C25" s="139" t="s">
        <v>75</v>
      </c>
      <c r="D25" s="140">
        <v>91</v>
      </c>
      <c r="E25" s="141">
        <v>0.63490000000000002</v>
      </c>
      <c r="F25" s="139" t="s">
        <v>28</v>
      </c>
      <c r="G25" s="116">
        <v>180</v>
      </c>
      <c r="H25" s="113">
        <v>190</v>
      </c>
      <c r="I25" s="36">
        <v>200</v>
      </c>
      <c r="J25" s="95"/>
      <c r="K25" s="95">
        <v>200</v>
      </c>
      <c r="L25" s="142">
        <f>K25*E25</f>
        <v>126.98</v>
      </c>
      <c r="M25" s="136" t="s">
        <v>101</v>
      </c>
    </row>
  </sheetData>
  <mergeCells count="17">
    <mergeCell ref="A24:J24"/>
    <mergeCell ref="B3:B4"/>
    <mergeCell ref="A9:J9"/>
    <mergeCell ref="A5:J5"/>
    <mergeCell ref="A16:J16"/>
    <mergeCell ref="A20:J20"/>
    <mergeCell ref="A13:J13"/>
    <mergeCell ref="K3:K4"/>
    <mergeCell ref="L3:L4"/>
    <mergeCell ref="M3:M4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IPL ПЛ без экипировки</vt:lpstr>
      <vt:lpstr>IPL Жим без экипировки</vt:lpstr>
      <vt:lpstr>СПР Жим СФО</vt:lpstr>
      <vt:lpstr>IPL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2023-08-30T14:18:39Z</dcterms:modified>
</cp:coreProperties>
</file>