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Ноутбук\Desktop\"/>
    </mc:Choice>
  </mc:AlternateContent>
  <xr:revisionPtr revIDLastSave="0" documentId="13_ncr:1_{91B2B58A-476F-4177-BA7D-8CDC1C38FB2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ART800" sheetId="5" r:id="rId1"/>
    <sheet name="Судейский корпус" sheetId="6" r:id="rId2"/>
  </sheets>
  <definedNames>
    <definedName name="_FilterDatabase" localSheetId="0" hidden="1">START800!$A$1:$T$3</definedName>
  </definedNames>
  <calcPr calcId="191029" refMode="R1C1"/>
</workbook>
</file>

<file path=xl/calcChain.xml><?xml version="1.0" encoding="utf-8"?>
<calcChain xmlns="http://schemas.openxmlformats.org/spreadsheetml/2006/main">
  <c r="T21" i="5" l="1"/>
  <c r="T9" i="5"/>
  <c r="T6" i="5"/>
  <c r="U9" i="5"/>
  <c r="U15" i="5"/>
  <c r="T15" i="5"/>
  <c r="U18" i="5"/>
  <c r="T18" i="5"/>
  <c r="E9" i="5"/>
  <c r="E6" i="5"/>
  <c r="E18" i="5"/>
  <c r="E15" i="5"/>
  <c r="U6" i="5"/>
</calcChain>
</file>

<file path=xl/sharedStrings.xml><?xml version="1.0" encoding="utf-8"?>
<sst xmlns="http://schemas.openxmlformats.org/spreadsheetml/2006/main" count="183" uniqueCount="126">
  <si>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</si>
  <si>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</si>
  <si>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</si>
  <si>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</si>
  <si>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</si>
  <si>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</si>
  <si>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</si>
  <si>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</si>
  <si>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Собственный 
вес</t>
  </si>
  <si>
    <t>Shv/Mel</t>
  </si>
  <si>
    <t>Приседание</t>
  </si>
  <si>
    <t>Жим лёжа</t>
  </si>
  <si>
    <t>Становая тяга</t>
  </si>
  <si>
    <t>ВЕСОВАЯ КАТЕГОРИЯ   90</t>
  </si>
  <si>
    <t>Нурутдинов Максим</t>
  </si>
  <si>
    <t>Открытая (28.07.1982)/38</t>
  </si>
  <si>
    <t>87,00</t>
  </si>
  <si>
    <t xml:space="preserve">Еманжелинск/Челябинская область </t>
  </si>
  <si>
    <t>330,0</t>
  </si>
  <si>
    <t>345,0</t>
  </si>
  <si>
    <t>360,0</t>
  </si>
  <si>
    <t>175,0</t>
  </si>
  <si>
    <t>180,0</t>
  </si>
  <si>
    <t>187,5</t>
  </si>
  <si>
    <t>305,0</t>
  </si>
  <si>
    <t>320,0</t>
  </si>
  <si>
    <t xml:space="preserve"> </t>
  </si>
  <si>
    <t>Алексеев Вячеслав</t>
  </si>
  <si>
    <t>Открытая (07.03.1990)/31</t>
  </si>
  <si>
    <t>89,40</t>
  </si>
  <si>
    <t xml:space="preserve">Новосибирск/Новосибирская область </t>
  </si>
  <si>
    <t>ВЕСОВАЯ КАТЕГОРИЯ   100</t>
  </si>
  <si>
    <t>Белкин Юрий</t>
  </si>
  <si>
    <t>Открытая (05.12.1990)/30</t>
  </si>
  <si>
    <t>99,40</t>
  </si>
  <si>
    <t xml:space="preserve">Хабаровск/Хабаровский край </t>
  </si>
  <si>
    <t>365,0</t>
  </si>
  <si>
    <t>390,0</t>
  </si>
  <si>
    <t>215,0</t>
  </si>
  <si>
    <t>227,5</t>
  </si>
  <si>
    <t>232,5</t>
  </si>
  <si>
    <t>405,0</t>
  </si>
  <si>
    <t>415,0</t>
  </si>
  <si>
    <t>ВЕСОВАЯ КАТЕГОРИЯ   125</t>
  </si>
  <si>
    <t>Ахлестин Сергей</t>
  </si>
  <si>
    <t>Открытая (15.09.1989)/31</t>
  </si>
  <si>
    <t>110,50</t>
  </si>
  <si>
    <t>350,0</t>
  </si>
  <si>
    <t>370,0</t>
  </si>
  <si>
    <t>385,0</t>
  </si>
  <si>
    <t>200,0</t>
  </si>
  <si>
    <t>210,0</t>
  </si>
  <si>
    <t>355,0</t>
  </si>
  <si>
    <t>387,5</t>
  </si>
  <si>
    <t>Степанов Игорь</t>
  </si>
  <si>
    <t>Открытая (09.04.1989)/31</t>
  </si>
  <si>
    <t>120,90</t>
  </si>
  <si>
    <t xml:space="preserve">Томск/Томская область </t>
  </si>
  <si>
    <t>325,0</t>
  </si>
  <si>
    <t>340,0</t>
  </si>
  <si>
    <t>222,5</t>
  </si>
  <si>
    <t>300,0</t>
  </si>
  <si>
    <t>ВЕСОВАЯ КАТЕГОРИЯ   140</t>
  </si>
  <si>
    <t>Луговой Александр</t>
  </si>
  <si>
    <t>Открытая (28.10.1995)/25</t>
  </si>
  <si>
    <t>138,70</t>
  </si>
  <si>
    <t xml:space="preserve">Тольятти/Самарская область </t>
  </si>
  <si>
    <t>380,0</t>
  </si>
  <si>
    <t>400,0</t>
  </si>
  <si>
    <t>192,5</t>
  </si>
  <si>
    <t>202,5</t>
  </si>
  <si>
    <t>397,5</t>
  </si>
  <si>
    <t>ВЕСОВАЯ КАТЕГОРИЯ   140+</t>
  </si>
  <si>
    <t>Подрез Иван</t>
  </si>
  <si>
    <t>Открытая (06.06.1991)/29</t>
  </si>
  <si>
    <t>148,70</t>
  </si>
  <si>
    <t xml:space="preserve">Севастополь/Крым </t>
  </si>
  <si>
    <t>230,0</t>
  </si>
  <si>
    <t>240,0</t>
  </si>
  <si>
    <t>250,0</t>
  </si>
  <si>
    <t>382,5</t>
  </si>
  <si>
    <t>Свиридов Владимир</t>
  </si>
  <si>
    <t>Открытая (09.08.1979)/41</t>
  </si>
  <si>
    <t>146,80</t>
  </si>
  <si>
    <t xml:space="preserve">Искитим/Новосибирская область </t>
  </si>
  <si>
    <t>190,0</t>
  </si>
  <si>
    <t>1</t>
  </si>
  <si>
    <t>-</t>
  </si>
  <si>
    <t/>
  </si>
  <si>
    <t>2</t>
  </si>
  <si>
    <t>Место</t>
  </si>
  <si>
    <t>0,5978</t>
  </si>
  <si>
    <t>852,5</t>
  </si>
  <si>
    <t>509,6245</t>
  </si>
  <si>
    <t>3</t>
  </si>
  <si>
    <t>4</t>
  </si>
  <si>
    <t>5</t>
  </si>
  <si>
    <t>0,5261</t>
  </si>
  <si>
    <t>453,7612</t>
  </si>
  <si>
    <t>6</t>
  </si>
  <si>
    <t>0,4962</t>
  </si>
  <si>
    <t>865,0</t>
  </si>
  <si>
    <t>429,2130</t>
  </si>
  <si>
    <t>7</t>
  </si>
  <si>
    <t>0,5877</t>
  </si>
  <si>
    <t>0.00</t>
  </si>
  <si>
    <t>0,0000</t>
  </si>
  <si>
    <t>160</t>
  </si>
  <si>
    <t>320</t>
  </si>
  <si>
    <t>330</t>
  </si>
  <si>
    <t>200</t>
  </si>
  <si>
    <t>350</t>
  </si>
  <si>
    <t>310</t>
  </si>
  <si>
    <t>360</t>
  </si>
  <si>
    <t>Москва/Московская область</t>
  </si>
  <si>
    <t>Самостоятельно</t>
  </si>
  <si>
    <t>SIBERIAN POWER SHOW
Элита пауэрлифтинг
Красноярск/Красноярский край , 3 - 5 апреля 2021 г.</t>
  </si>
  <si>
    <t xml:space="preserve">Лично </t>
  </si>
  <si>
    <t>Репницын Андрей/ МК, Екатеринбург</t>
  </si>
  <si>
    <t>Палей Андрей/МК,Магнитогорск</t>
  </si>
  <si>
    <t>Судьи:</t>
  </si>
  <si>
    <t>Сорокина Татьяна/ РК, Красноярск</t>
  </si>
  <si>
    <t>Главный секретарь:</t>
  </si>
  <si>
    <t>Главный судья:</t>
  </si>
  <si>
    <t>Судейская коллегия Siberian Power Show START 800</t>
  </si>
  <si>
    <t>Кокорев Илья/МК, 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</si>
</sst>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1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40"/>
  <sheetViews>
    <sheetView tabSelected="1" topLeftCell="D7" workbookViewId="0">
      <selection activeCell="T21" sqref="T21"/>
    </sheetView>
  </sheetViews>
  <sheetFormatPr defaultRowHeight="12.75" x14ac:dyDescent="0.2"/>
  <cols>
    <col min="1" max="1" width="7.42578125" style="4" bestFit="1" customWidth="1"/>
    <col min="2" max="2" width="19" style="4" bestFit="1" customWidth="1"/>
    <col min="3" max="3" width="28.5703125" style="4" bestFit="1" customWidth="1"/>
    <col min="4" max="4" width="21.42578125" style="4" bestFit="1" customWidth="1"/>
    <col min="5" max="5" width="10.5703125" style="4" bestFit="1" customWidth="1"/>
    <col min="6" max="6" width="22.7109375" style="4" bestFit="1" customWidth="1"/>
    <col min="7" max="7" width="34.5703125" style="4" bestFit="1" customWidth="1"/>
    <col min="8" max="10" width="5.5703125" style="5" customWidth="1"/>
    <col min="11" max="11" width="4.85546875" style="5" customWidth="1"/>
    <col min="12" max="14" width="5.5703125" style="5" customWidth="1"/>
    <col min="15" max="15" width="4.85546875" style="5" customWidth="1"/>
    <col min="16" max="18" width="5.5703125" style="5" customWidth="1"/>
    <col min="19" max="19" width="4.85546875" style="5" customWidth="1"/>
    <col min="20" max="20" width="7.85546875" style="5" bestFit="1" customWidth="1"/>
    <col min="21" max="21" width="8.5703125" style="5" bestFit="1" customWidth="1"/>
    <col min="22" max="22" width="15.140625" style="4" bestFit="1" customWidth="1"/>
    <col min="23" max="16384" width="9.140625" style="3"/>
  </cols>
  <sheetData>
    <row r="1" spans="1:22" s="2" customFormat="1" ht="29.1" customHeight="1" x14ac:dyDescent="0.2">
      <c r="A1" s="55" t="s">
        <v>116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8"/>
    </row>
    <row r="2" spans="1:22" s="2" customFormat="1" ht="62.1" customHeight="1" thickBot="1" x14ac:dyDescent="0.25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</row>
    <row r="3" spans="1:22" s="1" customFormat="1" ht="12.75" customHeight="1" x14ac:dyDescent="0.2">
      <c r="A3" s="63" t="s">
        <v>90</v>
      </c>
      <c r="B3" s="68" t="s">
        <v>0</v>
      </c>
      <c r="C3" s="65" t="s">
        <v>6</v>
      </c>
      <c r="D3" s="65" t="s">
        <v>8</v>
      </c>
      <c r="E3" s="52" t="s">
        <v>9</v>
      </c>
      <c r="F3" s="52" t="s">
        <v>4</v>
      </c>
      <c r="G3" s="52" t="s">
        <v>7</v>
      </c>
      <c r="H3" s="52" t="s">
        <v>10</v>
      </c>
      <c r="I3" s="52"/>
      <c r="J3" s="52"/>
      <c r="K3" s="52"/>
      <c r="L3" s="52" t="s">
        <v>11</v>
      </c>
      <c r="M3" s="52"/>
      <c r="N3" s="52"/>
      <c r="O3" s="52"/>
      <c r="P3" s="52" t="s">
        <v>12</v>
      </c>
      <c r="Q3" s="52"/>
      <c r="R3" s="52"/>
      <c r="S3" s="52"/>
      <c r="T3" s="52" t="s">
        <v>1</v>
      </c>
      <c r="U3" s="52" t="s">
        <v>3</v>
      </c>
      <c r="V3" s="66" t="s">
        <v>2</v>
      </c>
    </row>
    <row r="4" spans="1:22" s="1" customFormat="1" ht="21" customHeight="1" thickBot="1" x14ac:dyDescent="0.25">
      <c r="A4" s="64"/>
      <c r="B4" s="69"/>
      <c r="C4" s="53"/>
      <c r="D4" s="53"/>
      <c r="E4" s="53"/>
      <c r="F4" s="53"/>
      <c r="G4" s="53"/>
      <c r="H4" s="37">
        <v>1</v>
      </c>
      <c r="I4" s="37">
        <v>2</v>
      </c>
      <c r="J4" s="37">
        <v>3</v>
      </c>
      <c r="K4" s="37" t="s">
        <v>5</v>
      </c>
      <c r="L4" s="37">
        <v>1</v>
      </c>
      <c r="M4" s="37">
        <v>2</v>
      </c>
      <c r="N4" s="37">
        <v>3</v>
      </c>
      <c r="O4" s="37" t="s">
        <v>5</v>
      </c>
      <c r="P4" s="37">
        <v>1</v>
      </c>
      <c r="Q4" s="37">
        <v>2</v>
      </c>
      <c r="R4" s="37">
        <v>3</v>
      </c>
      <c r="S4" s="37" t="s">
        <v>5</v>
      </c>
      <c r="T4" s="54"/>
      <c r="U4" s="54"/>
      <c r="V4" s="67"/>
    </row>
    <row r="5" spans="1:22" ht="15" x14ac:dyDescent="0.2">
      <c r="A5" s="48" t="s">
        <v>31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</row>
    <row r="6" spans="1:22" x14ac:dyDescent="0.2">
      <c r="A6" s="8" t="s">
        <v>86</v>
      </c>
      <c r="B6" s="7" t="s">
        <v>32</v>
      </c>
      <c r="C6" s="7" t="s">
        <v>33</v>
      </c>
      <c r="D6" s="7" t="s">
        <v>34</v>
      </c>
      <c r="E6" s="7" t="str">
        <f>"0,5555"</f>
        <v>0,5555</v>
      </c>
      <c r="F6" s="44" t="s">
        <v>117</v>
      </c>
      <c r="G6" s="7" t="s">
        <v>35</v>
      </c>
      <c r="H6" s="38" t="s">
        <v>36</v>
      </c>
      <c r="I6" s="14" t="s">
        <v>37</v>
      </c>
      <c r="J6" s="8"/>
      <c r="K6" s="8"/>
      <c r="L6" s="38" t="s">
        <v>38</v>
      </c>
      <c r="M6" s="38" t="s">
        <v>39</v>
      </c>
      <c r="N6" s="14" t="s">
        <v>40</v>
      </c>
      <c r="O6" s="8"/>
      <c r="P6" s="38" t="s">
        <v>41</v>
      </c>
      <c r="Q6" s="14" t="s">
        <v>42</v>
      </c>
      <c r="R6" s="14" t="s">
        <v>42</v>
      </c>
      <c r="S6" s="8"/>
      <c r="T6" s="45" t="str">
        <f>"997,5"</f>
        <v>997,5</v>
      </c>
      <c r="U6" s="32" t="str">
        <f>"509,6245"</f>
        <v>509,6245</v>
      </c>
      <c r="V6" s="31" t="s">
        <v>115</v>
      </c>
    </row>
    <row r="7" spans="1:22" x14ac:dyDescent="0.2">
      <c r="A7" s="17"/>
      <c r="B7" s="16"/>
      <c r="C7" s="16"/>
      <c r="D7" s="16"/>
      <c r="E7" s="16"/>
      <c r="F7" s="16"/>
      <c r="G7" s="16"/>
      <c r="H7" s="23"/>
      <c r="I7" s="20"/>
      <c r="J7" s="17"/>
      <c r="K7" s="17"/>
      <c r="L7" s="23"/>
      <c r="M7" s="23"/>
      <c r="N7" s="35"/>
      <c r="O7" s="23"/>
      <c r="P7" s="23"/>
      <c r="Q7" s="20"/>
      <c r="R7" s="20"/>
      <c r="S7" s="17"/>
    </row>
    <row r="8" spans="1:22" ht="15" x14ac:dyDescent="0.2">
      <c r="A8" s="70" t="s">
        <v>43</v>
      </c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30"/>
      <c r="U8" s="30"/>
      <c r="V8" s="29"/>
    </row>
    <row r="9" spans="1:22" x14ac:dyDescent="0.2">
      <c r="A9" s="32" t="s">
        <v>89</v>
      </c>
      <c r="B9" s="31" t="s">
        <v>44</v>
      </c>
      <c r="C9" s="31" t="s">
        <v>45</v>
      </c>
      <c r="D9" s="31" t="s">
        <v>46</v>
      </c>
      <c r="E9" s="31" t="str">
        <f>"0,5359"</f>
        <v>0,5359</v>
      </c>
      <c r="F9" s="44" t="s">
        <v>117</v>
      </c>
      <c r="G9" s="31" t="s">
        <v>114</v>
      </c>
      <c r="H9" s="38" t="s">
        <v>47</v>
      </c>
      <c r="I9" s="38" t="s">
        <v>48</v>
      </c>
      <c r="J9" s="38" t="s">
        <v>49</v>
      </c>
      <c r="K9" s="32"/>
      <c r="L9" s="38" t="s">
        <v>50</v>
      </c>
      <c r="M9" s="38" t="s">
        <v>51</v>
      </c>
      <c r="N9" s="34" t="s">
        <v>38</v>
      </c>
      <c r="O9" s="32"/>
      <c r="P9" s="38" t="s">
        <v>52</v>
      </c>
      <c r="Q9" s="38" t="s">
        <v>48</v>
      </c>
      <c r="R9" s="38" t="s">
        <v>53</v>
      </c>
      <c r="S9" s="32"/>
      <c r="T9" s="77" t="str">
        <f>"982,5"</f>
        <v>982,5</v>
      </c>
      <c r="U9" s="32" t="str">
        <f>"554,1112"</f>
        <v>554,1112</v>
      </c>
      <c r="V9" s="31" t="s">
        <v>115</v>
      </c>
    </row>
    <row r="10" spans="1:22" x14ac:dyDescent="0.2">
      <c r="A10" s="17"/>
      <c r="B10" s="16"/>
      <c r="C10" s="16"/>
      <c r="D10" s="16"/>
      <c r="E10" s="16"/>
      <c r="F10" s="16"/>
      <c r="G10" s="16"/>
      <c r="H10" s="23"/>
      <c r="I10" s="23"/>
      <c r="J10" s="23"/>
      <c r="K10" s="23"/>
      <c r="L10" s="23"/>
      <c r="M10" s="23"/>
      <c r="N10" s="35"/>
      <c r="O10" s="23"/>
      <c r="P10" s="23"/>
      <c r="Q10" s="23"/>
      <c r="R10" s="23"/>
      <c r="S10" s="17"/>
      <c r="T10" s="30"/>
      <c r="U10" s="30"/>
      <c r="V10" s="29"/>
    </row>
    <row r="11" spans="1:22" ht="15" x14ac:dyDescent="0.2">
      <c r="A11" s="72" t="s">
        <v>13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V11" s="6" t="s">
        <v>26</v>
      </c>
    </row>
    <row r="12" spans="1:22" x14ac:dyDescent="0.2">
      <c r="A12" s="32" t="s">
        <v>94</v>
      </c>
      <c r="B12" s="31" t="s">
        <v>14</v>
      </c>
      <c r="C12" s="31" t="s">
        <v>15</v>
      </c>
      <c r="D12" s="31" t="s">
        <v>16</v>
      </c>
      <c r="E12" s="31" t="s">
        <v>91</v>
      </c>
      <c r="F12" s="31" t="s">
        <v>117</v>
      </c>
      <c r="G12" s="31" t="s">
        <v>17</v>
      </c>
      <c r="H12" s="38" t="s">
        <v>18</v>
      </c>
      <c r="I12" s="38" t="s">
        <v>19</v>
      </c>
      <c r="J12" s="46" t="s">
        <v>113</v>
      </c>
      <c r="K12" s="32"/>
      <c r="L12" s="38" t="s">
        <v>21</v>
      </c>
      <c r="M12" s="38" t="s">
        <v>22</v>
      </c>
      <c r="N12" s="34" t="s">
        <v>23</v>
      </c>
      <c r="O12" s="32"/>
      <c r="P12" s="38" t="s">
        <v>24</v>
      </c>
      <c r="Q12" s="38" t="s">
        <v>25</v>
      </c>
      <c r="R12" s="46" t="s">
        <v>109</v>
      </c>
      <c r="S12" s="32"/>
      <c r="T12" s="32" t="s">
        <v>92</v>
      </c>
      <c r="U12" s="32" t="s">
        <v>93</v>
      </c>
      <c r="V12" s="31" t="s">
        <v>115</v>
      </c>
    </row>
    <row r="13" spans="1:22" x14ac:dyDescent="0.2">
      <c r="A13" s="17"/>
      <c r="B13" s="16"/>
      <c r="C13" s="16"/>
      <c r="D13" s="16"/>
      <c r="E13" s="16"/>
      <c r="F13" s="16"/>
      <c r="G13" s="16"/>
      <c r="H13" s="23"/>
      <c r="I13" s="23"/>
      <c r="J13" s="23"/>
      <c r="K13" s="23"/>
      <c r="L13" s="23"/>
      <c r="M13" s="23"/>
      <c r="N13" s="35"/>
      <c r="O13" s="23"/>
      <c r="P13" s="23"/>
      <c r="Q13" s="23"/>
      <c r="R13" s="23"/>
      <c r="S13" s="17"/>
      <c r="V13" s="33"/>
    </row>
    <row r="14" spans="1:22" ht="15" x14ac:dyDescent="0.2">
      <c r="A14" s="48" t="s">
        <v>62</v>
      </c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30"/>
      <c r="U14" s="30"/>
      <c r="V14" s="29"/>
    </row>
    <row r="15" spans="1:22" x14ac:dyDescent="0.2">
      <c r="A15" s="8" t="s">
        <v>95</v>
      </c>
      <c r="B15" s="31" t="s">
        <v>63</v>
      </c>
      <c r="C15" s="31" t="s">
        <v>64</v>
      </c>
      <c r="D15" s="31" t="s">
        <v>65</v>
      </c>
      <c r="E15" s="31" t="str">
        <f>"0,5049"</f>
        <v>0,5049</v>
      </c>
      <c r="F15" s="31" t="s">
        <v>117</v>
      </c>
      <c r="G15" s="31" t="s">
        <v>66</v>
      </c>
      <c r="H15" s="38" t="s">
        <v>20</v>
      </c>
      <c r="I15" s="38" t="s">
        <v>67</v>
      </c>
      <c r="J15" s="38" t="s">
        <v>68</v>
      </c>
      <c r="K15" s="32"/>
      <c r="L15" s="38" t="s">
        <v>22</v>
      </c>
      <c r="M15" s="38" t="s">
        <v>69</v>
      </c>
      <c r="N15" s="38" t="s">
        <v>70</v>
      </c>
      <c r="O15" s="32"/>
      <c r="P15" s="38" t="s">
        <v>20</v>
      </c>
      <c r="Q15" s="38" t="s">
        <v>67</v>
      </c>
      <c r="R15" s="34" t="s">
        <v>71</v>
      </c>
      <c r="S15" s="32"/>
      <c r="T15" s="32" t="str">
        <f>"982,5"</f>
        <v>982,5</v>
      </c>
      <c r="U15" s="32" t="str">
        <f>"496,0937"</f>
        <v>496,0937</v>
      </c>
      <c r="V15" s="31" t="s">
        <v>32</v>
      </c>
    </row>
    <row r="16" spans="1:22" x14ac:dyDescent="0.2">
      <c r="A16" s="17"/>
      <c r="B16" s="16"/>
      <c r="C16" s="16"/>
      <c r="D16" s="16"/>
      <c r="E16" s="16"/>
      <c r="F16" s="16"/>
      <c r="G16" s="16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35"/>
      <c r="S16" s="17"/>
      <c r="V16" s="16" t="s">
        <v>26</v>
      </c>
    </row>
    <row r="17" spans="1:22" ht="15" x14ac:dyDescent="0.2">
      <c r="A17" s="48" t="s">
        <v>72</v>
      </c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1"/>
    </row>
    <row r="18" spans="1:22" x14ac:dyDescent="0.2">
      <c r="A18" s="19" t="s">
        <v>96</v>
      </c>
      <c r="B18" s="18" t="s">
        <v>73</v>
      </c>
      <c r="C18" s="18" t="s">
        <v>74</v>
      </c>
      <c r="D18" s="18" t="s">
        <v>75</v>
      </c>
      <c r="E18" s="18" t="str">
        <f>"0,4943"</f>
        <v>0,4943</v>
      </c>
      <c r="F18" s="44" t="s">
        <v>117</v>
      </c>
      <c r="G18" s="18" t="s">
        <v>76</v>
      </c>
      <c r="H18" s="38" t="s">
        <v>47</v>
      </c>
      <c r="I18" s="38" t="s">
        <v>48</v>
      </c>
      <c r="J18" s="19"/>
      <c r="K18" s="19"/>
      <c r="L18" s="38" t="s">
        <v>77</v>
      </c>
      <c r="M18" s="38" t="s">
        <v>78</v>
      </c>
      <c r="N18" s="38" t="s">
        <v>79</v>
      </c>
      <c r="O18" s="19"/>
      <c r="P18" s="38" t="s">
        <v>47</v>
      </c>
      <c r="Q18" s="38" t="s">
        <v>48</v>
      </c>
      <c r="R18" s="38" t="s">
        <v>80</v>
      </c>
      <c r="S18" s="19"/>
      <c r="T18" s="32" t="str">
        <f>"1002,5"</f>
        <v>1002,5</v>
      </c>
      <c r="U18" s="32" t="str">
        <f>"495,5358"</f>
        <v>495,5358</v>
      </c>
      <c r="V18" s="15" t="s">
        <v>115</v>
      </c>
    </row>
    <row r="19" spans="1:22" x14ac:dyDescent="0.2">
      <c r="A19" s="17"/>
      <c r="B19" s="16"/>
      <c r="C19" s="16"/>
      <c r="D19" s="16"/>
      <c r="E19" s="16"/>
      <c r="F19" s="16"/>
      <c r="G19" s="16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17"/>
    </row>
    <row r="20" spans="1:22" ht="15" x14ac:dyDescent="0.2">
      <c r="A20" s="48" t="s">
        <v>43</v>
      </c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1"/>
    </row>
    <row r="21" spans="1:22" x14ac:dyDescent="0.2">
      <c r="A21" s="22" t="s">
        <v>99</v>
      </c>
      <c r="B21" s="21" t="s">
        <v>54</v>
      </c>
      <c r="C21" s="21" t="s">
        <v>55</v>
      </c>
      <c r="D21" s="21" t="s">
        <v>56</v>
      </c>
      <c r="E21" s="21" t="s">
        <v>97</v>
      </c>
      <c r="F21" s="44" t="s">
        <v>117</v>
      </c>
      <c r="G21" s="21" t="s">
        <v>57</v>
      </c>
      <c r="H21" s="38" t="s">
        <v>58</v>
      </c>
      <c r="I21" s="38" t="s">
        <v>59</v>
      </c>
      <c r="J21" s="46" t="s">
        <v>111</v>
      </c>
      <c r="K21" s="22"/>
      <c r="L21" s="38" t="s">
        <v>38</v>
      </c>
      <c r="M21" s="38" t="s">
        <v>60</v>
      </c>
      <c r="N21" s="46" t="s">
        <v>39</v>
      </c>
      <c r="O21" s="22"/>
      <c r="P21" s="38" t="s">
        <v>61</v>
      </c>
      <c r="Q21" s="46" t="s">
        <v>112</v>
      </c>
      <c r="R21" s="46" t="s">
        <v>112</v>
      </c>
      <c r="S21" s="22"/>
      <c r="T21" s="78" t="str">
        <f>"862,5"</f>
        <v>862,5</v>
      </c>
      <c r="U21" s="22" t="s">
        <v>98</v>
      </c>
      <c r="V21" s="21" t="s">
        <v>115</v>
      </c>
    </row>
    <row r="22" spans="1:22" ht="15" x14ac:dyDescent="0.2">
      <c r="B22" s="4" t="s">
        <v>88</v>
      </c>
      <c r="F22" s="9"/>
    </row>
    <row r="23" spans="1:22" ht="15" x14ac:dyDescent="0.2">
      <c r="A23" s="48" t="s">
        <v>72</v>
      </c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</row>
    <row r="24" spans="1:22" x14ac:dyDescent="0.2">
      <c r="A24" s="25" t="s">
        <v>103</v>
      </c>
      <c r="B24" s="24" t="s">
        <v>81</v>
      </c>
      <c r="C24" s="24" t="s">
        <v>82</v>
      </c>
      <c r="D24" s="24" t="s">
        <v>83</v>
      </c>
      <c r="E24" s="24" t="s">
        <v>100</v>
      </c>
      <c r="F24" s="44" t="s">
        <v>117</v>
      </c>
      <c r="G24" s="24" t="s">
        <v>84</v>
      </c>
      <c r="H24" s="38" t="s">
        <v>61</v>
      </c>
      <c r="I24" s="38" t="s">
        <v>25</v>
      </c>
      <c r="J24" s="46" t="s">
        <v>109</v>
      </c>
      <c r="K24" s="25"/>
      <c r="L24" s="38" t="s">
        <v>85</v>
      </c>
      <c r="M24" s="46" t="s">
        <v>110</v>
      </c>
      <c r="N24" s="38" t="s">
        <v>50</v>
      </c>
      <c r="O24" s="25"/>
      <c r="P24" s="38" t="s">
        <v>61</v>
      </c>
      <c r="Q24" s="38" t="s">
        <v>58</v>
      </c>
      <c r="R24" s="38" t="s">
        <v>19</v>
      </c>
      <c r="S24" s="25"/>
      <c r="T24" s="25" t="s">
        <v>101</v>
      </c>
      <c r="U24" s="25" t="s">
        <v>102</v>
      </c>
      <c r="V24" s="24" t="s">
        <v>115</v>
      </c>
    </row>
    <row r="25" spans="1:22" ht="15" x14ac:dyDescent="0.2">
      <c r="A25" s="26"/>
      <c r="B25" s="26" t="s">
        <v>88</v>
      </c>
      <c r="C25" s="26"/>
      <c r="D25" s="26"/>
      <c r="E25" s="26"/>
      <c r="F25" s="28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22" ht="15" x14ac:dyDescent="0.2">
      <c r="A26" s="48" t="s">
        <v>13</v>
      </c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36"/>
      <c r="U26" s="36"/>
      <c r="V26" s="15"/>
    </row>
    <row r="27" spans="1:22" x14ac:dyDescent="0.2">
      <c r="A27" s="31" t="s">
        <v>87</v>
      </c>
      <c r="B27" s="31" t="s">
        <v>27</v>
      </c>
      <c r="C27" s="31" t="s">
        <v>28</v>
      </c>
      <c r="D27" s="31" t="s">
        <v>29</v>
      </c>
      <c r="E27" s="31" t="s">
        <v>104</v>
      </c>
      <c r="F27" s="44" t="s">
        <v>117</v>
      </c>
      <c r="G27" s="31" t="s">
        <v>30</v>
      </c>
      <c r="H27" s="46" t="s">
        <v>20</v>
      </c>
      <c r="I27" s="46" t="s">
        <v>20</v>
      </c>
      <c r="J27" s="46"/>
      <c r="K27" s="45"/>
      <c r="L27" s="46" t="s">
        <v>107</v>
      </c>
      <c r="M27" s="45"/>
      <c r="N27" s="45"/>
      <c r="O27" s="45"/>
      <c r="P27" s="46" t="s">
        <v>108</v>
      </c>
      <c r="Q27" s="45"/>
      <c r="R27" s="45"/>
      <c r="S27" s="45"/>
      <c r="T27" s="45" t="s">
        <v>105</v>
      </c>
      <c r="U27" s="45" t="s">
        <v>106</v>
      </c>
      <c r="V27" s="44" t="s">
        <v>115</v>
      </c>
    </row>
    <row r="28" spans="1:22" x14ac:dyDescent="0.2">
      <c r="B28" s="4" t="s">
        <v>88</v>
      </c>
      <c r="E28" s="42"/>
      <c r="F28" s="42"/>
    </row>
    <row r="29" spans="1:22" ht="18" x14ac:dyDescent="0.2">
      <c r="B29" s="4" t="s">
        <v>88</v>
      </c>
      <c r="C29" s="10"/>
      <c r="D29" s="10"/>
      <c r="E29" s="41"/>
      <c r="F29" s="41"/>
    </row>
    <row r="30" spans="1:22" ht="15" x14ac:dyDescent="0.2">
      <c r="B30" s="4" t="s">
        <v>88</v>
      </c>
      <c r="C30" s="11"/>
      <c r="D30" s="11"/>
      <c r="E30" s="43"/>
      <c r="F30" s="43"/>
    </row>
    <row r="31" spans="1:22" ht="14.25" x14ac:dyDescent="0.2">
      <c r="B31" s="4" t="s">
        <v>88</v>
      </c>
      <c r="C31" s="12"/>
      <c r="D31" s="13"/>
      <c r="E31" s="43"/>
      <c r="F31" s="43"/>
    </row>
    <row r="32" spans="1:22" ht="15" x14ac:dyDescent="0.2">
      <c r="B32" s="4" t="s">
        <v>88</v>
      </c>
      <c r="C32" s="1"/>
      <c r="D32" s="1"/>
      <c r="E32" s="43"/>
      <c r="F32" s="43"/>
      <c r="G32" s="1"/>
    </row>
    <row r="33" spans="2:7" x14ac:dyDescent="0.2">
      <c r="B33" s="4" t="s">
        <v>88</v>
      </c>
      <c r="E33" s="42"/>
      <c r="F33" s="42"/>
      <c r="G33" s="5"/>
    </row>
    <row r="34" spans="2:7" x14ac:dyDescent="0.2">
      <c r="B34" s="4" t="s">
        <v>88</v>
      </c>
      <c r="E34" s="5"/>
      <c r="F34" s="5"/>
      <c r="G34" s="5"/>
    </row>
    <row r="35" spans="2:7" x14ac:dyDescent="0.2">
      <c r="B35" s="4" t="s">
        <v>88</v>
      </c>
      <c r="E35" s="5"/>
      <c r="F35" s="5"/>
      <c r="G35" s="5"/>
    </row>
    <row r="36" spans="2:7" x14ac:dyDescent="0.2">
      <c r="B36" s="4" t="s">
        <v>88</v>
      </c>
    </row>
    <row r="37" spans="2:7" ht="14.25" x14ac:dyDescent="0.2">
      <c r="B37" s="4" t="s">
        <v>88</v>
      </c>
      <c r="C37" s="12"/>
      <c r="D37" s="13"/>
    </row>
    <row r="38" spans="2:7" ht="15" x14ac:dyDescent="0.2">
      <c r="B38" s="4" t="s">
        <v>88</v>
      </c>
      <c r="C38" s="1"/>
      <c r="D38" s="1"/>
      <c r="E38" s="1"/>
      <c r="F38" s="1"/>
      <c r="G38" s="1"/>
    </row>
    <row r="39" spans="2:7" x14ac:dyDescent="0.2">
      <c r="B39" s="4" t="s">
        <v>88</v>
      </c>
      <c r="E39" s="5"/>
      <c r="F39" s="5"/>
      <c r="G39" s="5"/>
    </row>
    <row r="40" spans="2:7" x14ac:dyDescent="0.2">
      <c r="B40" s="4" t="s">
        <v>88</v>
      </c>
    </row>
  </sheetData>
  <mergeCells count="22"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B3:B4"/>
    <mergeCell ref="A20:S20"/>
    <mergeCell ref="A23:S23"/>
    <mergeCell ref="A26:S26"/>
    <mergeCell ref="E3:E4"/>
    <mergeCell ref="T3:T4"/>
    <mergeCell ref="A5:S5"/>
    <mergeCell ref="A8:S8"/>
    <mergeCell ref="A11:S11"/>
    <mergeCell ref="A14:S14"/>
    <mergeCell ref="A17:S17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2F1B-0806-496C-A613-792F1B37DDE7}">
  <dimension ref="A1:B15"/>
  <sheetViews>
    <sheetView workbookViewId="0">
      <selection activeCell="B13" sqref="B13"/>
    </sheetView>
  </sheetViews>
  <sheetFormatPr defaultColWidth="8.85546875" defaultRowHeight="15.75" customHeight="1" x14ac:dyDescent="0.2"/>
  <cols>
    <col min="1" max="1" width="20.5703125" style="40" bestFit="1" customWidth="1"/>
    <col min="2" max="2" width="37.140625" style="40" bestFit="1" customWidth="1"/>
    <col min="3" max="16384" width="8.85546875" style="40"/>
  </cols>
  <sheetData>
    <row r="1" spans="1:2" ht="30.75" customHeight="1" x14ac:dyDescent="0.2">
      <c r="A1" s="73" t="s">
        <v>124</v>
      </c>
      <c r="B1" s="74"/>
    </row>
    <row r="2" spans="1:2" ht="32.25" customHeight="1" x14ac:dyDescent="0.2">
      <c r="A2" s="75"/>
      <c r="B2" s="76"/>
    </row>
    <row r="3" spans="1:2" ht="15.75" customHeight="1" x14ac:dyDescent="0.2">
      <c r="A3" s="47"/>
      <c r="B3" s="47"/>
    </row>
    <row r="4" spans="1:2" ht="15.75" customHeight="1" x14ac:dyDescent="0.2">
      <c r="A4" s="39" t="s">
        <v>123</v>
      </c>
      <c r="B4" s="39" t="s">
        <v>118</v>
      </c>
    </row>
    <row r="5" spans="1:2" ht="15.75" customHeight="1" x14ac:dyDescent="0.2">
      <c r="A5" s="39" t="s">
        <v>122</v>
      </c>
      <c r="B5" s="39" t="s">
        <v>121</v>
      </c>
    </row>
    <row r="6" spans="1:2" ht="15.75" customHeight="1" x14ac:dyDescent="0.2">
      <c r="A6" s="39" t="s">
        <v>120</v>
      </c>
      <c r="B6" s="39" t="s">
        <v>119</v>
      </c>
    </row>
    <row r="7" spans="1:2" ht="15.75" customHeight="1" x14ac:dyDescent="0.2">
      <c r="A7" s="39"/>
      <c r="B7" s="39" t="s">
        <v>118</v>
      </c>
    </row>
    <row r="8" spans="1:2" ht="15.75" customHeight="1" x14ac:dyDescent="0.2">
      <c r="A8" s="39"/>
      <c r="B8" s="39" t="s">
        <v>125</v>
      </c>
    </row>
    <row r="9" spans="1:2" ht="15.75" customHeight="1" x14ac:dyDescent="0.2">
      <c r="A9" s="39"/>
      <c r="B9" s="39"/>
    </row>
    <row r="10" spans="1:2" ht="15.75" customHeight="1" x14ac:dyDescent="0.2">
      <c r="A10" s="39"/>
      <c r="B10" s="39"/>
    </row>
    <row r="11" spans="1:2" ht="15.75" customHeight="1" x14ac:dyDescent="0.2">
      <c r="B11" s="39"/>
    </row>
    <row r="12" spans="1:2" ht="15.75" customHeight="1" x14ac:dyDescent="0.2">
      <c r="B12" s="39"/>
    </row>
    <row r="13" spans="1:2" ht="15.75" customHeight="1" x14ac:dyDescent="0.2">
      <c r="B13" s="39"/>
    </row>
    <row r="14" spans="1:2" ht="15.75" customHeight="1" x14ac:dyDescent="0.2">
      <c r="B14" s="39"/>
    </row>
    <row r="15" spans="1:2" ht="15.75" customHeight="1" x14ac:dyDescent="0.2">
      <c r="B15" s="39"/>
    </row>
  </sheetData>
  <mergeCells count="1">
    <mergeCell ref="A1:B2"/>
  </mergeCells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START800</vt:lpstr>
      <vt:lpstr>Судейский корпус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Ноутбук</cp:lastModifiedBy>
  <cp:lastPrinted>2015-07-16T19:10:53Z</cp:lastPrinted>
  <dcterms:created xsi:type="dcterms:W3CDTF">2002-06-16T13:36:44Z</dcterms:created>
  <dcterms:modified xsi:type="dcterms:W3CDTF">2021-04-05T11:36:52Z</dcterms:modified>
</cp:coreProperties>
</file>