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 CL" sheetId="1" r:id="rId1"/>
    <sheet name="BP EQ" sheetId="2" r:id="rId2"/>
    <sheet name="BP C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6" i="3" l="1"/>
  <c r="Q97" i="3"/>
  <c r="Q98" i="3"/>
  <c r="Q99" i="3"/>
  <c r="Q100" i="3"/>
  <c r="Q101" i="3"/>
  <c r="Q102" i="3"/>
  <c r="Q103" i="3"/>
  <c r="Q104" i="3"/>
  <c r="Q95" i="3"/>
  <c r="Q83" i="3"/>
  <c r="Q84" i="3"/>
  <c r="Q85" i="3"/>
  <c r="Q86" i="3"/>
  <c r="Q87" i="3"/>
  <c r="Q88" i="3"/>
  <c r="Q89" i="3"/>
  <c r="Q90" i="3"/>
  <c r="Q91" i="3"/>
  <c r="Q82" i="3"/>
  <c r="N76" i="3"/>
  <c r="N77" i="3"/>
  <c r="N75" i="3"/>
  <c r="N71" i="3"/>
  <c r="N72" i="3"/>
  <c r="N73" i="3"/>
  <c r="N70" i="3"/>
  <c r="N61" i="3"/>
  <c r="N62" i="3"/>
  <c r="N63" i="3"/>
  <c r="N64" i="3"/>
  <c r="N65" i="3"/>
  <c r="N66" i="3"/>
  <c r="N67" i="3"/>
  <c r="N68" i="3"/>
  <c r="N60" i="3"/>
  <c r="N54" i="3"/>
  <c r="N55" i="3"/>
  <c r="N56" i="3"/>
  <c r="N57" i="3"/>
  <c r="N58" i="3"/>
  <c r="N53" i="3"/>
  <c r="N51" i="3" l="1"/>
  <c r="N49" i="3"/>
  <c r="N48" i="3"/>
  <c r="N43" i="3"/>
  <c r="N44" i="3"/>
  <c r="N45" i="3"/>
  <c r="N46" i="3"/>
  <c r="N42" i="3"/>
  <c r="N38" i="3"/>
  <c r="N39" i="3"/>
  <c r="N37" i="3"/>
  <c r="N34" i="3"/>
  <c r="N35" i="3"/>
  <c r="N33" i="3"/>
  <c r="N30" i="3"/>
  <c r="N31" i="3"/>
  <c r="N29" i="3"/>
  <c r="N26" i="3"/>
  <c r="N25" i="3"/>
  <c r="N20" i="3"/>
  <c r="N21" i="3"/>
  <c r="N22" i="3"/>
  <c r="N23" i="3"/>
  <c r="N19" i="3"/>
  <c r="N15" i="3"/>
  <c r="N16" i="3"/>
  <c r="N17" i="3"/>
  <c r="N14" i="3"/>
  <c r="N12" i="3"/>
  <c r="N7" i="3"/>
  <c r="N8" i="3"/>
  <c r="N9" i="3"/>
  <c r="N6" i="3"/>
  <c r="N4" i="3"/>
  <c r="Q142" i="2"/>
  <c r="Q143" i="2"/>
  <c r="Q144" i="2"/>
  <c r="Q145" i="2"/>
  <c r="Q146" i="2"/>
  <c r="Q147" i="2"/>
  <c r="Q148" i="2"/>
  <c r="Q149" i="2"/>
  <c r="Q150" i="2"/>
  <c r="Q141" i="2"/>
  <c r="Q129" i="2"/>
  <c r="Q130" i="2"/>
  <c r="Q131" i="2"/>
  <c r="Q132" i="2"/>
  <c r="Q133" i="2"/>
  <c r="Q134" i="2"/>
  <c r="Q135" i="2"/>
  <c r="Q136" i="2"/>
  <c r="Q137" i="2"/>
  <c r="Q128" i="2"/>
  <c r="N123" i="2"/>
  <c r="N113" i="2"/>
  <c r="N114" i="2"/>
  <c r="N115" i="2"/>
  <c r="N116" i="2"/>
  <c r="N117" i="2"/>
  <c r="N118" i="2"/>
  <c r="N119" i="2"/>
  <c r="N120" i="2"/>
  <c r="N11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92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73" i="2"/>
  <c r="N71" i="2"/>
  <c r="N70" i="2"/>
  <c r="N58" i="2"/>
  <c r="N59" i="2"/>
  <c r="N60" i="2"/>
  <c r="N61" i="2"/>
  <c r="N62" i="2"/>
  <c r="N63" i="2"/>
  <c r="N64" i="2"/>
  <c r="N57" i="2"/>
  <c r="N54" i="2"/>
  <c r="N53" i="2"/>
  <c r="N45" i="2" l="1"/>
  <c r="N46" i="2"/>
  <c r="N47" i="2"/>
  <c r="N48" i="2"/>
  <c r="N49" i="2"/>
  <c r="N44" i="2"/>
  <c r="N40" i="2"/>
  <c r="N41" i="2"/>
  <c r="N42" i="2"/>
  <c r="N39" i="2"/>
  <c r="N31" i="2"/>
  <c r="N32" i="2"/>
  <c r="N33" i="2"/>
  <c r="N34" i="2"/>
  <c r="N35" i="2"/>
  <c r="N36" i="2"/>
  <c r="N37" i="2"/>
  <c r="N30" i="2"/>
  <c r="N21" i="2"/>
  <c r="N22" i="2"/>
  <c r="N23" i="2"/>
  <c r="N24" i="2"/>
  <c r="N25" i="2"/>
  <c r="N26" i="2"/>
  <c r="N27" i="2"/>
  <c r="N28" i="2"/>
  <c r="N20" i="2"/>
  <c r="N18" i="2"/>
  <c r="N17" i="2"/>
  <c r="N11" i="2"/>
  <c r="N12" i="2"/>
  <c r="N13" i="2"/>
  <c r="N14" i="2"/>
  <c r="N15" i="2"/>
  <c r="N10" i="2"/>
  <c r="N7" i="2"/>
  <c r="N6" i="2"/>
  <c r="N4" i="2"/>
  <c r="Q482" i="1"/>
  <c r="Q483" i="1"/>
  <c r="Q484" i="1"/>
  <c r="Q485" i="1"/>
  <c r="Q486" i="1"/>
  <c r="Q487" i="1"/>
  <c r="Q488" i="1"/>
  <c r="Q489" i="1"/>
  <c r="Q490" i="1"/>
  <c r="Q481" i="1"/>
  <c r="Q469" i="1" l="1"/>
  <c r="Q470" i="1"/>
  <c r="Q471" i="1"/>
  <c r="Q472" i="1"/>
  <c r="Q473" i="1"/>
  <c r="Q474" i="1"/>
  <c r="Q475" i="1"/>
  <c r="Q476" i="1"/>
  <c r="Q477" i="1"/>
  <c r="Q468" i="1"/>
  <c r="M458" i="1" l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57" i="1"/>
  <c r="N457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30" i="1"/>
  <c r="N430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30" i="1"/>
  <c r="N330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19" i="1"/>
  <c r="N319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08" i="1"/>
  <c r="N308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8" i="1"/>
  <c r="N278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1" i="1"/>
  <c r="N291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255" i="1"/>
  <c r="N255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185" i="1" l="1"/>
  <c r="N185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184" i="1"/>
  <c r="N184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49" i="1"/>
  <c r="N149" i="1" s="1"/>
  <c r="N126" i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26" i="1"/>
  <c r="N96" i="1"/>
  <c r="N95" i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95" i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45" i="1"/>
  <c r="N45" i="1" s="1"/>
  <c r="M39" i="1"/>
  <c r="N39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40" i="1"/>
  <c r="N40" i="1" s="1"/>
  <c r="M41" i="1"/>
  <c r="N41" i="1" s="1"/>
  <c r="N42" i="1"/>
  <c r="M43" i="1"/>
  <c r="M4" i="1" l="1"/>
  <c r="N4" i="1" s="1"/>
  <c r="M5" i="1"/>
  <c r="N5" i="1" s="1"/>
  <c r="M6" i="1"/>
  <c r="N6" i="1" s="1"/>
  <c r="M7" i="1"/>
  <c r="N7" i="1" s="1"/>
  <c r="M8" i="1"/>
  <c r="N8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</calcChain>
</file>

<file path=xl/sharedStrings.xml><?xml version="1.0" encoding="utf-8"?>
<sst xmlns="http://schemas.openxmlformats.org/spreadsheetml/2006/main" count="4005" uniqueCount="1142">
  <si>
    <t>№</t>
  </si>
  <si>
    <t>Имя</t>
  </si>
  <si>
    <t>Пол</t>
  </si>
  <si>
    <t>Год</t>
  </si>
  <si>
    <t>Возрастная категория</t>
  </si>
  <si>
    <t>Вес</t>
  </si>
  <si>
    <t>Город</t>
  </si>
  <si>
    <t>Команда</t>
  </si>
  <si>
    <t>Присед</t>
  </si>
  <si>
    <t>Жим</t>
  </si>
  <si>
    <t>Тяга</t>
  </si>
  <si>
    <t>Сумма</t>
  </si>
  <si>
    <t>Очки</t>
  </si>
  <si>
    <t>Весовая категория до 47 кг</t>
  </si>
  <si>
    <t>жен</t>
  </si>
  <si>
    <t>O</t>
  </si>
  <si>
    <t>Забровская Марина</t>
  </si>
  <si>
    <t>Илларионова Диана</t>
  </si>
  <si>
    <t>Титова Камила</t>
  </si>
  <si>
    <t>Алексашкина Анастасия</t>
  </si>
  <si>
    <t>Прокофьева Марианна</t>
  </si>
  <si>
    <t>Минасян Кристина</t>
  </si>
  <si>
    <t>Морозова Алиса</t>
  </si>
  <si>
    <t>Бессонова Ольга</t>
  </si>
  <si>
    <t>Хохлачева Татьяна</t>
  </si>
  <si>
    <t>Федорова Екатерина</t>
  </si>
  <si>
    <t>Солоха Дарья</t>
  </si>
  <si>
    <t>Батаева Елена</t>
  </si>
  <si>
    <t>Ершова Екатерина</t>
  </si>
  <si>
    <t>Гендугова Ксения</t>
  </si>
  <si>
    <t>Быкова Анастасия</t>
  </si>
  <si>
    <t>Саунина Анна</t>
  </si>
  <si>
    <t>Гуриева Тамара</t>
  </si>
  <si>
    <t>Иванова Ольга</t>
  </si>
  <si>
    <t>Коломыцева Анна</t>
  </si>
  <si>
    <t>Полякова Дарья</t>
  </si>
  <si>
    <t>Петрозаводск</t>
  </si>
  <si>
    <t>Уфа</t>
  </si>
  <si>
    <t>Бузулук</t>
  </si>
  <si>
    <t>Великий Новгород</t>
  </si>
  <si>
    <t>Краснодар</t>
  </si>
  <si>
    <t>Новочеркасск</t>
  </si>
  <si>
    <t>Чистополь</t>
  </si>
  <si>
    <t>Екатеринбург</t>
  </si>
  <si>
    <t>Минеральные Воды</t>
  </si>
  <si>
    <t>Мытищи</t>
  </si>
  <si>
    <t>Нижнеудинск</t>
  </si>
  <si>
    <t>Волгоград</t>
  </si>
  <si>
    <t>Буй</t>
  </si>
  <si>
    <t>Москва</t>
  </si>
  <si>
    <t>Магадан</t>
  </si>
  <si>
    <t>Рязань</t>
  </si>
  <si>
    <t>Тула</t>
  </si>
  <si>
    <t>Брянск</t>
  </si>
  <si>
    <t>Карелия</t>
  </si>
  <si>
    <t>Башкортостан</t>
  </si>
  <si>
    <t>Оренбургская</t>
  </si>
  <si>
    <t>Новгородская</t>
  </si>
  <si>
    <t>Краснодарский</t>
  </si>
  <si>
    <t>Ростовская</t>
  </si>
  <si>
    <t>Татарстан</t>
  </si>
  <si>
    <t>Свердловская</t>
  </si>
  <si>
    <t>Ставропольский</t>
  </si>
  <si>
    <t>Московская</t>
  </si>
  <si>
    <t>Иркутская</t>
  </si>
  <si>
    <t>Волгоградская</t>
  </si>
  <si>
    <t>Костромская</t>
  </si>
  <si>
    <t>Магаданская</t>
  </si>
  <si>
    <t>Рязанская</t>
  </si>
  <si>
    <t>Тульская</t>
  </si>
  <si>
    <t>Брянская</t>
  </si>
  <si>
    <t>320r</t>
  </si>
  <si>
    <t>127,5r</t>
  </si>
  <si>
    <t>Тренеры</t>
  </si>
  <si>
    <t>Макаренко Е. Н., Солодов А. В.</t>
  </si>
  <si>
    <t>Хабибуллин Р. М., Хабибуллин И. М.</t>
  </si>
  <si>
    <t>Калинин Д. А.</t>
  </si>
  <si>
    <t>Иванищенко А. Б.</t>
  </si>
  <si>
    <t>Лазько Д. А.</t>
  </si>
  <si>
    <t>Пахучий А. А.</t>
  </si>
  <si>
    <t>Мелешин С. И.</t>
  </si>
  <si>
    <t>Алемасцев С. В.</t>
  </si>
  <si>
    <t>Айвазов А. В.</t>
  </si>
  <si>
    <t>Никитина Е. И., Малов Н. В.</t>
  </si>
  <si>
    <t>Сычев А. А.</t>
  </si>
  <si>
    <t>Ермишин В. А.</t>
  </si>
  <si>
    <t>Уразов А. Ю., Уразов В. Ю.</t>
  </si>
  <si>
    <t>Куницын В. Б.</t>
  </si>
  <si>
    <t>Новосёлов Т. Н.</t>
  </si>
  <si>
    <t>Гуляева Э. Г.</t>
  </si>
  <si>
    <t>Ушаков А. И.</t>
  </si>
  <si>
    <t>Вязович Д. В.</t>
  </si>
  <si>
    <t>Белеванцев П. Н.</t>
  </si>
  <si>
    <t>73r</t>
  </si>
  <si>
    <t>173r</t>
  </si>
  <si>
    <t>-</t>
  </si>
  <si>
    <t>Весовая категория до 52 кг</t>
  </si>
  <si>
    <t>Головатая Ольга</t>
  </si>
  <si>
    <t>Короткова Виктория</t>
  </si>
  <si>
    <t>Малыгина Василиса</t>
  </si>
  <si>
    <t>Назаренко Юлия</t>
  </si>
  <si>
    <t>Семенова Полина</t>
  </si>
  <si>
    <t>Плотникова Анастасия</t>
  </si>
  <si>
    <t>Ячменева Анастасия</t>
  </si>
  <si>
    <t>Харченко Дарья</t>
  </si>
  <si>
    <t>Кудрявцева Дарья</t>
  </si>
  <si>
    <t>Беляева Вера</t>
  </si>
  <si>
    <t>Васильева Ангелина</t>
  </si>
  <si>
    <t>Анисимова Маргарита</t>
  </si>
  <si>
    <t>Истратова Екатерина</t>
  </si>
  <si>
    <t>Латухина Алина</t>
  </si>
  <si>
    <t>Амирова Милана</t>
  </si>
  <si>
    <t>Самойлова София</t>
  </si>
  <si>
    <t>Брякина Елена</t>
  </si>
  <si>
    <t>Баюкова Елена</t>
  </si>
  <si>
    <t>Касьянова Галина</t>
  </si>
  <si>
    <t>Халиуллина Инзиля</t>
  </si>
  <si>
    <t>Красноперекопск</t>
  </si>
  <si>
    <t>Кострома</t>
  </si>
  <si>
    <t>Владимир</t>
  </si>
  <si>
    <t>Липецк</t>
  </si>
  <si>
    <t>Пермь</t>
  </si>
  <si>
    <t>Новосибирск</t>
  </si>
  <si>
    <t>Саранск</t>
  </si>
  <si>
    <t>Нижний Новгород</t>
  </si>
  <si>
    <t>Челябинск</t>
  </si>
  <si>
    <t>Демянск</t>
  </si>
  <si>
    <t>Красноуфимск</t>
  </si>
  <si>
    <t>Сергиев Посад</t>
  </si>
  <si>
    <t>Крым</t>
  </si>
  <si>
    <t>Владимирская</t>
  </si>
  <si>
    <t>Липецкая</t>
  </si>
  <si>
    <t>Новосибирская</t>
  </si>
  <si>
    <t>Мордовия</t>
  </si>
  <si>
    <t>Нижегородская</t>
  </si>
  <si>
    <t>Челябинская</t>
  </si>
  <si>
    <t>Сагиров С. О.</t>
  </si>
  <si>
    <t>Уразов А. Ю.</t>
  </si>
  <si>
    <t>Самсонов А. А.</t>
  </si>
  <si>
    <t>Сидоренко О. Г.</t>
  </si>
  <si>
    <t>Аксенов А. И.</t>
  </si>
  <si>
    <t>Юсев М. В.</t>
  </si>
  <si>
    <t>Чудников Д. Н.</t>
  </si>
  <si>
    <t>Шуляев В. В.</t>
  </si>
  <si>
    <t>Шульпин С. В.</t>
  </si>
  <si>
    <t>Золотов А. Ю.</t>
  </si>
  <si>
    <t>Сидоров Н. А.</t>
  </si>
  <si>
    <t>Меньшиков А. В.</t>
  </si>
  <si>
    <t>Иванов В. В.</t>
  </si>
  <si>
    <t>Стуков В. В.</t>
  </si>
  <si>
    <t>Пикляев Д. Г.</t>
  </si>
  <si>
    <t>Бунтов Д. В.</t>
  </si>
  <si>
    <t>95r</t>
  </si>
  <si>
    <t>Весовая категория до 57 кг</t>
  </si>
  <si>
    <t>Тимонина Екатерина</t>
  </si>
  <si>
    <t>Федосеева Дарья</t>
  </si>
  <si>
    <t>Забродская Яна</t>
  </si>
  <si>
    <t>Земцова Ирина</t>
  </si>
  <si>
    <t>Разжигаева Наталья</t>
  </si>
  <si>
    <t>Заатова Лидия</t>
  </si>
  <si>
    <t>Сабуркина Елизавета</t>
  </si>
  <si>
    <t>Лузик Елена</t>
  </si>
  <si>
    <t>Теленкова Варвара</t>
  </si>
  <si>
    <t>Вахромеева Ангелина</t>
  </si>
  <si>
    <t>Семяшкина Виктория</t>
  </si>
  <si>
    <t>Никитина Алина</t>
  </si>
  <si>
    <t>Пирожкова Анна</t>
  </si>
  <si>
    <t>Ушакова Вероника</t>
  </si>
  <si>
    <t>Улитина Екатерина</t>
  </si>
  <si>
    <t>Коптева Яна</t>
  </si>
  <si>
    <t>Коршунова Александра</t>
  </si>
  <si>
    <t>Савченко Мария</t>
  </si>
  <si>
    <t>Соколова Анна</t>
  </si>
  <si>
    <t>Серова Алена</t>
  </si>
  <si>
    <t>Королева Анна</t>
  </si>
  <si>
    <t>Лосева Кристина</t>
  </si>
  <si>
    <t>Матвеева Татьяна</t>
  </si>
  <si>
    <t>Гладченко Вероника</t>
  </si>
  <si>
    <t>Семенова Анастасия</t>
  </si>
  <si>
    <t>Кадыкова Елена</t>
  </si>
  <si>
    <t>Бармина Татьяна</t>
  </si>
  <si>
    <t>Тихонова Наталья</t>
  </si>
  <si>
    <t>Лебедева Влада</t>
  </si>
  <si>
    <t>Винокурова Надежда</t>
  </si>
  <si>
    <t>Тагиева Ангелина</t>
  </si>
  <si>
    <t>Затрутина Мария</t>
  </si>
  <si>
    <t>Маците Люция</t>
  </si>
  <si>
    <t>Чернышова Ольга</t>
  </si>
  <si>
    <t>Шамшурина Марина</t>
  </si>
  <si>
    <t>Жидко Светлана</t>
  </si>
  <si>
    <t>Гамова Алина</t>
  </si>
  <si>
    <t>Грачева Наталья</t>
  </si>
  <si>
    <t>Воронеж</t>
  </si>
  <si>
    <t>Якутск</t>
  </si>
  <si>
    <t>Клин</t>
  </si>
  <si>
    <t>Ханты-Мансийск</t>
  </si>
  <si>
    <t>Серпухов</t>
  </si>
  <si>
    <t>Санкт-Петербург</t>
  </si>
  <si>
    <t>Сыктывкар</t>
  </si>
  <si>
    <t>Жуков</t>
  </si>
  <si>
    <t>Курганинск</t>
  </si>
  <si>
    <t>Архангельск</t>
  </si>
  <si>
    <t>Калининград</t>
  </si>
  <si>
    <t>Малая Вишера</t>
  </si>
  <si>
    <t>Киров</t>
  </si>
  <si>
    <t>Иваново</t>
  </si>
  <si>
    <t>Нерехта</t>
  </si>
  <si>
    <t>Фурманов</t>
  </si>
  <si>
    <t>Воронежская</t>
  </si>
  <si>
    <t>Калининградская</t>
  </si>
  <si>
    <t>Саха</t>
  </si>
  <si>
    <t>Ханты-Мансийский</t>
  </si>
  <si>
    <t>Коми</t>
  </si>
  <si>
    <t>Калужская</t>
  </si>
  <si>
    <t>Кировская</t>
  </si>
  <si>
    <t>Архангельская</t>
  </si>
  <si>
    <t>Ивановская</t>
  </si>
  <si>
    <t>Пермский</t>
  </si>
  <si>
    <t>Клюшев А. О., Иванов С. В.</t>
  </si>
  <si>
    <t>Коломенский В. А.</t>
  </si>
  <si>
    <t>Быковников В. С.</t>
  </si>
  <si>
    <t>Солодов А. В.</t>
  </si>
  <si>
    <t>Рыбин Г. И., Нор Н. В.</t>
  </si>
  <si>
    <t>Мусаев К. Э.</t>
  </si>
  <si>
    <t>Дерягин А. Н., Енидов А. М.</t>
  </si>
  <si>
    <t>Леонов В. С., Конопелько А. С.</t>
  </si>
  <si>
    <t>Некрасов М. П.</t>
  </si>
  <si>
    <t>Соловецкий Э. А.</t>
  </si>
  <si>
    <t xml:space="preserve"> Коршунова Е. В., Коршунов Г. В.</t>
  </si>
  <si>
    <t>Хляпов Д. С., Коломенский В. А.</t>
  </si>
  <si>
    <t>Тимонова Н. А.</t>
  </si>
  <si>
    <t>Пичугин О. И.</t>
  </si>
  <si>
    <t>Разницын С. А.</t>
  </si>
  <si>
    <t>Петухова И. Е.</t>
  </si>
  <si>
    <t>Кузнецов Р. И.</t>
  </si>
  <si>
    <t>Лебедева Е. В., Ефремова Н. В.</t>
  </si>
  <si>
    <t>Соломатин А. А.</t>
  </si>
  <si>
    <t>Кудряшов С. Н.</t>
  </si>
  <si>
    <t>Чуркин Ю. А.</t>
  </si>
  <si>
    <t>Юсев И. М.</t>
  </si>
  <si>
    <t>Весовая категория до 59 кг</t>
  </si>
  <si>
    <t>муж</t>
  </si>
  <si>
    <t>Мкртумян Гор</t>
  </si>
  <si>
    <t>Юферев Владислав</t>
  </si>
  <si>
    <t>Макриденко Никита</t>
  </si>
  <si>
    <t>Моторин Алексей</t>
  </si>
  <si>
    <t>Жеков Даниил</t>
  </si>
  <si>
    <t>Бровчик Мирослав</t>
  </si>
  <si>
    <t>Кочин Евгений</t>
  </si>
  <si>
    <t>Барханов Захар</t>
  </si>
  <si>
    <t>Горбатовский Кирилл</t>
  </si>
  <si>
    <t>Мишин Георгий</t>
  </si>
  <si>
    <t>Керчь</t>
  </si>
  <si>
    <t>Белёв</t>
  </si>
  <si>
    <t>Обнинск</t>
  </si>
  <si>
    <t>Красноярск</t>
  </si>
  <si>
    <t>Красноярский</t>
  </si>
  <si>
    <t>Луценко Н. В.</t>
  </si>
  <si>
    <t>Ночкин А. Н.</t>
  </si>
  <si>
    <t>Соболев А. А.</t>
  </si>
  <si>
    <t>Ефимов В. Н.</t>
  </si>
  <si>
    <t>Рогов М. Ф.</t>
  </si>
  <si>
    <t>Завгородний Е. В.</t>
  </si>
  <si>
    <t>Хабаровский В. Ю.</t>
  </si>
  <si>
    <t>Плехов В. С., Долгопятов Ф. В.</t>
  </si>
  <si>
    <t>150r</t>
  </si>
  <si>
    <t>Весовая категория до 63 кг</t>
  </si>
  <si>
    <t>Морозова Дарья</t>
  </si>
  <si>
    <t>Степанова Виктория</t>
  </si>
  <si>
    <t>Герасимова Екатерина</t>
  </si>
  <si>
    <t>Иванова Вероника</t>
  </si>
  <si>
    <t>Бурлова Елена</t>
  </si>
  <si>
    <t>Мясникова Анна</t>
  </si>
  <si>
    <t>Балякина Евгения</t>
  </si>
  <si>
    <t>Белянская Ольга</t>
  </si>
  <si>
    <t>Жевлакова Любовь</t>
  </si>
  <si>
    <t>Пилюгина Екатерина</t>
  </si>
  <si>
    <t>Вертлюгина Мария</t>
  </si>
  <si>
    <t>Ахметзянова Дарья</t>
  </si>
  <si>
    <t>Дубинина Анастасия</t>
  </si>
  <si>
    <t>Швецова Ирина</t>
  </si>
  <si>
    <t>Агурьянова Светлана</t>
  </si>
  <si>
    <t>Кутовая Маргарита</t>
  </si>
  <si>
    <t>Иванова Валерия</t>
  </si>
  <si>
    <t>Резник Евгения</t>
  </si>
  <si>
    <t>Рудоясова Мария</t>
  </si>
  <si>
    <t>Зайцева Дарья</t>
  </si>
  <si>
    <t>Житникова Екатерина</t>
  </si>
  <si>
    <t>Колесникова Ольга</t>
  </si>
  <si>
    <t>Холодняк Кристина</t>
  </si>
  <si>
    <t>Чечеткина Елизавета</t>
  </si>
  <si>
    <t>Рыжова Мария</t>
  </si>
  <si>
    <t>Игнатьева Кира</t>
  </si>
  <si>
    <t>Белых Валерия</t>
  </si>
  <si>
    <t>Морозова Варвара</t>
  </si>
  <si>
    <t>Мочалова Олеся</t>
  </si>
  <si>
    <t>Кузнецова Мария</t>
  </si>
  <si>
    <t>Омск</t>
  </si>
  <si>
    <t>Смоленск</t>
  </si>
  <si>
    <t>Петушки</t>
  </si>
  <si>
    <t>Шуя</t>
  </si>
  <si>
    <t>Мурманск</t>
  </si>
  <si>
    <t>Сасово</t>
  </si>
  <si>
    <t>Калуга</t>
  </si>
  <si>
    <t>Тихвин</t>
  </si>
  <si>
    <t>Иркутск</t>
  </si>
  <si>
    <t>Омская</t>
  </si>
  <si>
    <t>Смоленская</t>
  </si>
  <si>
    <t>Мурманская</t>
  </si>
  <si>
    <t>Ленинградская</t>
  </si>
  <si>
    <t>Жидков И. С., Матук С. В.</t>
  </si>
  <si>
    <t>Апёнкин И. И.</t>
  </si>
  <si>
    <t>Леонова М. С.</t>
  </si>
  <si>
    <t>Курбатский Б. М.</t>
  </si>
  <si>
    <t>Куликов М. А.</t>
  </si>
  <si>
    <t>Скочек С. В.</t>
  </si>
  <si>
    <t>Ерёмин Г. А., Ходулапов Д. Н.</t>
  </si>
  <si>
    <t>Андреева И. Е.</t>
  </si>
  <si>
    <t>Кутовой М. С.</t>
  </si>
  <si>
    <t>Егоров А. А.</t>
  </si>
  <si>
    <t>Шиленков А. А.</t>
  </si>
  <si>
    <t>Долгопятов Ф. В.</t>
  </si>
  <si>
    <t>Федосеева Д. А.</t>
  </si>
  <si>
    <t>Фролов М. Н.</t>
  </si>
  <si>
    <t>Коновалов А. А.</t>
  </si>
  <si>
    <t>Жуков Н. А.</t>
  </si>
  <si>
    <t>Тузов С. Г.</t>
  </si>
  <si>
    <t>Володько В. А.</t>
  </si>
  <si>
    <t>Мочалов А. С.</t>
  </si>
  <si>
    <t>Весовая категория до 66 кг</t>
  </si>
  <si>
    <t>Константинов Владимир</t>
  </si>
  <si>
    <t>Романов Алексей</t>
  </si>
  <si>
    <t>Шелепов Дмитрий</t>
  </si>
  <si>
    <t>Захаров Илья</t>
  </si>
  <si>
    <t>Бузин Илья</t>
  </si>
  <si>
    <t>Кожевников Алексей</t>
  </si>
  <si>
    <t>Новик Александр</t>
  </si>
  <si>
    <t>Бахтин Андрей</t>
  </si>
  <si>
    <t>Фролов Александр</t>
  </si>
  <si>
    <t>Григорьев Александр</t>
  </si>
  <si>
    <t>Ашуров Сарварбек</t>
  </si>
  <si>
    <t>Бабанин Арсений</t>
  </si>
  <si>
    <t>Чапурин Борис</t>
  </si>
  <si>
    <t>Потапов Игорь</t>
  </si>
  <si>
    <t>Жучков Александр</t>
  </si>
  <si>
    <t>Смолин Иван</t>
  </si>
  <si>
    <t>Логунов Сергей</t>
  </si>
  <si>
    <t>Айвазов Матвей</t>
  </si>
  <si>
    <t>Геворгян Тигран</t>
  </si>
  <si>
    <t>Самоделкин Александр</t>
  </si>
  <si>
    <t>Назаров Дмитрий</t>
  </si>
  <si>
    <t>Туров Евгений</t>
  </si>
  <si>
    <t>Доброе с.</t>
  </si>
  <si>
    <t>Углич</t>
  </si>
  <si>
    <t>Киселёвск</t>
  </si>
  <si>
    <t>Кременная</t>
  </si>
  <si>
    <t>Севастополь</t>
  </si>
  <si>
    <t>Тверь</t>
  </si>
  <si>
    <t>Сызрань</t>
  </si>
  <si>
    <t>Гусь-Хрустальный</t>
  </si>
  <si>
    <t>Ярославская</t>
  </si>
  <si>
    <t>Кемеровская</t>
  </si>
  <si>
    <t>Луганская</t>
  </si>
  <si>
    <t>Тверская</t>
  </si>
  <si>
    <t>Самарская</t>
  </si>
  <si>
    <t>Малов Н. В.</t>
  </si>
  <si>
    <t>Мухаматьянов Ф. З.</t>
  </si>
  <si>
    <t>Долгопятов Ф. В., Шелепов В. В.</t>
  </si>
  <si>
    <t>Никиреев С. А.</t>
  </si>
  <si>
    <t>Басков В. Ю.</t>
  </si>
  <si>
    <t>Гатих Д. В.</t>
  </si>
  <si>
    <t>Чернышков Д. А.</t>
  </si>
  <si>
    <t>Юдин И. Д.</t>
  </si>
  <si>
    <t>Апанасенко В. В.</t>
  </si>
  <si>
    <t>Крюков М. Ю.</t>
  </si>
  <si>
    <t>Петров В. Н.</t>
  </si>
  <si>
    <t>Зверев Г. И.</t>
  </si>
  <si>
    <t>Мохнин С. Д., Мохнина Ю. М.</t>
  </si>
  <si>
    <t>Дронов И. А.</t>
  </si>
  <si>
    <t>Никитин Н. В.</t>
  </si>
  <si>
    <t>Самоделкина М. А.</t>
  </si>
  <si>
    <t>Весовая категория до 69 кг</t>
  </si>
  <si>
    <t>Скороходова Ольга</t>
  </si>
  <si>
    <t>Тумасова Надежда</t>
  </si>
  <si>
    <t>Серегина Софья</t>
  </si>
  <si>
    <t>Симонянц Анна</t>
  </si>
  <si>
    <t>Грекова Ангелина</t>
  </si>
  <si>
    <t>Сычева Ольга</t>
  </si>
  <si>
    <t>Лебедева Екатерина</t>
  </si>
  <si>
    <t>Алиева Дарья</t>
  </si>
  <si>
    <t>Уткина Ольга</t>
  </si>
  <si>
    <t>Шумилина Антонина</t>
  </si>
  <si>
    <t>Захаренко Татьяна</t>
  </si>
  <si>
    <t>Гутарова Олеся</t>
  </si>
  <si>
    <t>Шеховцова Людмила</t>
  </si>
  <si>
    <t>Галкина Наталья</t>
  </si>
  <si>
    <t>Грабова Александра</t>
  </si>
  <si>
    <t>Солобоева Ольга</t>
  </si>
  <si>
    <t>Столицина Елена</t>
  </si>
  <si>
    <t>Вахромеева Юлия</t>
  </si>
  <si>
    <t>Кравченко Анна</t>
  </si>
  <si>
    <t>Прокопенко Таисия</t>
  </si>
  <si>
    <t>Ерекина Алиса</t>
  </si>
  <si>
    <t>Макаренкова Юлия</t>
  </si>
  <si>
    <t>Насырова Анжелика</t>
  </si>
  <si>
    <t>Кольцова Ирина</t>
  </si>
  <si>
    <t>Гришина Полина</t>
  </si>
  <si>
    <t>Сон Лина</t>
  </si>
  <si>
    <t>Карпова Виктория</t>
  </si>
  <si>
    <t>Бирюкова Анастасия</t>
  </si>
  <si>
    <t>Сильченко Ольга</t>
  </si>
  <si>
    <t>Коньшина Мария</t>
  </si>
  <si>
    <t>Гущина Диана</t>
  </si>
  <si>
    <t>Переплеснина Оксана</t>
  </si>
  <si>
    <t>Колпачева Анастасия</t>
  </si>
  <si>
    <t>Чуракова Елизавета</t>
  </si>
  <si>
    <t>Истра</t>
  </si>
  <si>
    <t>Наро-Фоминск</t>
  </si>
  <si>
    <t>Колывань</t>
  </si>
  <si>
    <t>Нягань</t>
  </si>
  <si>
    <t>Камешково</t>
  </si>
  <si>
    <t>Тюмень</t>
  </si>
  <si>
    <t>Кудрово</t>
  </si>
  <si>
    <t>Лобня</t>
  </si>
  <si>
    <t>Самара</t>
  </si>
  <si>
    <t>Добрянка</t>
  </si>
  <si>
    <t>Тюменская</t>
  </si>
  <si>
    <t>Казанцев Н. А.</t>
  </si>
  <si>
    <t>Коробицин А. В.</t>
  </si>
  <si>
    <t>Бондаренко А. В., Дорохова А. В.</t>
  </si>
  <si>
    <t>Тишук В. Н.</t>
  </si>
  <si>
    <t>Клюшев А. О.</t>
  </si>
  <si>
    <t>Бизяев А. Н.</t>
  </si>
  <si>
    <t>Ефремова Н. В., Лебедева Е. В.</t>
  </si>
  <si>
    <t>Мор С. Я.</t>
  </si>
  <si>
    <t>Цуканов В. А., Цуканова Г. И.</t>
  </si>
  <si>
    <t>Романов С. С.</t>
  </si>
  <si>
    <t>Прачев Д. В.</t>
  </si>
  <si>
    <t>Лекарев Р. А.</t>
  </si>
  <si>
    <t>Салпагаров Д. Д.</t>
  </si>
  <si>
    <t>Бозриков В. С.</t>
  </si>
  <si>
    <t>Чувилёва О. И.</t>
  </si>
  <si>
    <t>Епифанов В. К.</t>
  </si>
  <si>
    <t>Юрченко И. О.</t>
  </si>
  <si>
    <t>Весовая категория до 74 кг</t>
  </si>
  <si>
    <t>Егоров Алексей</t>
  </si>
  <si>
    <t>Кулыгин Вячеслав</t>
  </si>
  <si>
    <t>Михалев Олег</t>
  </si>
  <si>
    <t>Рогов Владислав</t>
  </si>
  <si>
    <t>Стрижов Виталий</t>
  </si>
  <si>
    <t>Рябков Михаил</t>
  </si>
  <si>
    <t>Попцов Александр</t>
  </si>
  <si>
    <t>Чернышков Данила</t>
  </si>
  <si>
    <t>Абронов Вячеслав</t>
  </si>
  <si>
    <t>Захаров Александр</t>
  </si>
  <si>
    <t>Сонаян Патвакан</t>
  </si>
  <si>
    <t>Тимофеев Максим</t>
  </si>
  <si>
    <t>Швеин Александр</t>
  </si>
  <si>
    <t>Сайдаметов Саид</t>
  </si>
  <si>
    <t>Иванов Дмитрий</t>
  </si>
  <si>
    <t>Торба Алексей</t>
  </si>
  <si>
    <t>Уваров Александр</t>
  </si>
  <si>
    <t>Кузьменко Илья</t>
  </si>
  <si>
    <t>Попов Сергей</t>
  </si>
  <si>
    <t>Циберт Кирилл</t>
  </si>
  <si>
    <t>Червяков Егор</t>
  </si>
  <si>
    <t>Яровой Ярослав</t>
  </si>
  <si>
    <t>Крашенинников Павел</t>
  </si>
  <si>
    <t>Матафонов Михаил</t>
  </si>
  <si>
    <t>Попов Артём</t>
  </si>
  <si>
    <t>Акопян Акоп</t>
  </si>
  <si>
    <t>Яценко Павел</t>
  </si>
  <si>
    <t>Борисов Трофим</t>
  </si>
  <si>
    <t>Садереев Дамир</t>
  </si>
  <si>
    <t>Орлов Игорь</t>
  </si>
  <si>
    <t>Бычков Артемий</t>
  </si>
  <si>
    <t>Маслов Михаил</t>
  </si>
  <si>
    <t>Курашов Егор</t>
  </si>
  <si>
    <t>Коробков Никита</t>
  </si>
  <si>
    <t>Юдин Егор</t>
  </si>
  <si>
    <t>Лексиков Николай</t>
  </si>
  <si>
    <t>Михин Илья</t>
  </si>
  <si>
    <t>Халиуллин Шамиль</t>
  </si>
  <si>
    <t>Гончаров Ярослав</t>
  </si>
  <si>
    <t>Мальцев Дмитрий</t>
  </si>
  <si>
    <t>Кокорев Александр</t>
  </si>
  <si>
    <t>Ефремов Андрей</t>
  </si>
  <si>
    <t>Штукерт Виктор</t>
  </si>
  <si>
    <t>Шелухин Виктор</t>
  </si>
  <si>
    <t>Иванов Илья</t>
  </si>
  <si>
    <t>Свиркин Тимофей</t>
  </si>
  <si>
    <t>Шуравенков Артем</t>
  </si>
  <si>
    <t>Панженский Александр</t>
  </si>
  <si>
    <t>Геленджик</t>
  </si>
  <si>
    <t>Ленск</t>
  </si>
  <si>
    <t>Пятигорск</t>
  </si>
  <si>
    <t>Медведево с.</t>
  </si>
  <si>
    <t>Жигалово</t>
  </si>
  <si>
    <t>Усть-Куда</t>
  </si>
  <si>
    <t>Муром</t>
  </si>
  <si>
    <t>Озёрный</t>
  </si>
  <si>
    <t>Кулебаки</t>
  </si>
  <si>
    <t>Казань</t>
  </si>
  <si>
    <t>Сосновый Бор</t>
  </si>
  <si>
    <t>Ярославль</t>
  </si>
  <si>
    <t>Вичуга</t>
  </si>
  <si>
    <t>Томск</t>
  </si>
  <si>
    <t>Томская</t>
  </si>
  <si>
    <t>Русанов А. В.</t>
  </si>
  <si>
    <t>Островский А. В.</t>
  </si>
  <si>
    <t>Матрос М. С.</t>
  </si>
  <si>
    <t>Таланкин М. С.</t>
  </si>
  <si>
    <t>Степанян Д. А.</t>
  </si>
  <si>
    <t>Туленков С. С., Ранцев М. В.</t>
  </si>
  <si>
    <t>Томшин А.</t>
  </si>
  <si>
    <t>Анискин Н. П.</t>
  </si>
  <si>
    <t>Маричев И. В.</t>
  </si>
  <si>
    <t>Федотов С. Н.</t>
  </si>
  <si>
    <t>Осетров С. В., Олефир Д. Е.</t>
  </si>
  <si>
    <t>Хляпов Д. С.</t>
  </si>
  <si>
    <t>Кашицын Д. Н.</t>
  </si>
  <si>
    <t>Цыбульский А. А.</t>
  </si>
  <si>
    <t>Горошко А. А.</t>
  </si>
  <si>
    <t>Лебедев В. В.</t>
  </si>
  <si>
    <t>Назаренкова Е. А.</t>
  </si>
  <si>
    <t>Мокрова М. Н.</t>
  </si>
  <si>
    <t>Кашпар К. Е.</t>
  </si>
  <si>
    <t>Мельниченко В. В.</t>
  </si>
  <si>
    <t>Куминов М. К.</t>
  </si>
  <si>
    <t>Кузьмин А. А.</t>
  </si>
  <si>
    <t>Калинин С. А.</t>
  </si>
  <si>
    <t>Кокорнов А. Н.</t>
  </si>
  <si>
    <t>Мошаров Н. Е., Каушанский Д. М.</t>
  </si>
  <si>
    <t>Танокова Е. Т.</t>
  </si>
  <si>
    <t>Суханов А. А.</t>
  </si>
  <si>
    <t>280,5r</t>
  </si>
  <si>
    <t>Весовая категория до 76 кг</t>
  </si>
  <si>
    <t>Горбачева Екатерина</t>
  </si>
  <si>
    <t>Тарасова Татьяна</t>
  </si>
  <si>
    <t>Бутусова Олеся</t>
  </si>
  <si>
    <t>Леонова Анастасия</t>
  </si>
  <si>
    <t>Романова Виктория</t>
  </si>
  <si>
    <t>Лунева Карина</t>
  </si>
  <si>
    <t>Недбайло Дарья</t>
  </si>
  <si>
    <t>Кузнецова Марина</t>
  </si>
  <si>
    <t>Захарова Людмила</t>
  </si>
  <si>
    <t>Чершеева Марина</t>
  </si>
  <si>
    <t>Кожевина Ирина</t>
  </si>
  <si>
    <t>Мохнина Юлия</t>
  </si>
  <si>
    <t>Хамицаева Алиса</t>
  </si>
  <si>
    <t>Рязанцева Виктория</t>
  </si>
  <si>
    <t>Благодарова Тамара</t>
  </si>
  <si>
    <t>Тихомирова Ксения</t>
  </si>
  <si>
    <t>Галямова Алиса</t>
  </si>
  <si>
    <t>Гордиенко Екатерина</t>
  </si>
  <si>
    <t>Тишкова Юлия</t>
  </si>
  <si>
    <t>Елистратова Анастасия</t>
  </si>
  <si>
    <t>Всеволожск</t>
  </si>
  <si>
    <t>Шексна</t>
  </si>
  <si>
    <t>Симферополь</t>
  </si>
  <si>
    <t>Ставрополь</t>
  </si>
  <si>
    <t>Вологодская</t>
  </si>
  <si>
    <t>Заборин Д. А.</t>
  </si>
  <si>
    <t>Щурилов И. С., Романов А. Г.</t>
  </si>
  <si>
    <t>Вербицкий А. В.</t>
  </si>
  <si>
    <t>Арестов М. А.</t>
  </si>
  <si>
    <t>Мохнин С. Д.</t>
  </si>
  <si>
    <t>Рудик А. А.</t>
  </si>
  <si>
    <t>Никульшин Д. А.</t>
  </si>
  <si>
    <t>Герасев В. В.</t>
  </si>
  <si>
    <t>Маликов Ш. Ф.</t>
  </si>
  <si>
    <t>Елистратов В. А.</t>
  </si>
  <si>
    <t>476r</t>
  </si>
  <si>
    <t>195r</t>
  </si>
  <si>
    <t>176r</t>
  </si>
  <si>
    <t>200r</t>
  </si>
  <si>
    <t>177r</t>
  </si>
  <si>
    <t>135r</t>
  </si>
  <si>
    <t>Весовая категория до 83 кг</t>
  </si>
  <si>
    <t>Терёшкин Ярослав</t>
  </si>
  <si>
    <t>Старцев Игорь</t>
  </si>
  <si>
    <t>Тинаев Никита</t>
  </si>
  <si>
    <t>Тихомиров Константин</t>
  </si>
  <si>
    <t>Черевко Константин</t>
  </si>
  <si>
    <t>Сибиряков Никита</t>
  </si>
  <si>
    <t>Салищев Кирилл</t>
  </si>
  <si>
    <t>Ушанов Андрей</t>
  </si>
  <si>
    <t>Гайбура Евгений</t>
  </si>
  <si>
    <t>Осипов Сергей</t>
  </si>
  <si>
    <t>Махадов Руслан</t>
  </si>
  <si>
    <t>Волков Антон</t>
  </si>
  <si>
    <t>Ракович Станислав</t>
  </si>
  <si>
    <t>Долгов Илья</t>
  </si>
  <si>
    <t>Нозренков Сергей</t>
  </si>
  <si>
    <t>Юрченко Иван</t>
  </si>
  <si>
    <t>Юркин Данил</t>
  </si>
  <si>
    <t>Антипин Николай</t>
  </si>
  <si>
    <t>Смирнов Сергей</t>
  </si>
  <si>
    <t>Бородаенко Александр</t>
  </si>
  <si>
    <t>Рязанцев Сергей</t>
  </si>
  <si>
    <t>Красуцкий Александр</t>
  </si>
  <si>
    <t>Нагорный Андрей</t>
  </si>
  <si>
    <t>Гогин Дмитрий</t>
  </si>
  <si>
    <t>Воронов Евгений</t>
  </si>
  <si>
    <t>Жучков Павел</t>
  </si>
  <si>
    <t>Дыба Михаил</t>
  </si>
  <si>
    <t>Эмиргамзаев Курбан</t>
  </si>
  <si>
    <t>Полещук Тимур</t>
  </si>
  <si>
    <t>Мишин Виталий</t>
  </si>
  <si>
    <t>Замятин Марк</t>
  </si>
  <si>
    <t>Андрианов Данила</t>
  </si>
  <si>
    <t>Рогожин Николай</t>
  </si>
  <si>
    <t>Крайничук Алексей</t>
  </si>
  <si>
    <t>Сингатулин Ярослав</t>
  </si>
  <si>
    <t>Хупения Георгий</t>
  </si>
  <si>
    <t>Лесников Михаил</t>
  </si>
  <si>
    <t>Нарин-Шаринов Руслан</t>
  </si>
  <si>
    <t>Рубекин Максим</t>
  </si>
  <si>
    <t>Шаханов Владимир</t>
  </si>
  <si>
    <t>Васильченко Сергей</t>
  </si>
  <si>
    <t>Корзунин Максим</t>
  </si>
  <si>
    <t>Иншаков Роман</t>
  </si>
  <si>
    <t>Зайцев Сергей</t>
  </si>
  <si>
    <t>Климов Андрей</t>
  </si>
  <si>
    <t>Чихладзе Серафим</t>
  </si>
  <si>
    <t>Кривоноженко Никита</t>
  </si>
  <si>
    <t>Гончаров Павел</t>
  </si>
  <si>
    <t>Несмелов Никита</t>
  </si>
  <si>
    <t>Ясовнев Никита</t>
  </si>
  <si>
    <t>Чистовский Федор</t>
  </si>
  <si>
    <t>Мишев Денис</t>
  </si>
  <si>
    <t>Тейково</t>
  </si>
  <si>
    <t>Северодвинск</t>
  </si>
  <si>
    <t>Камень-Рыболов</t>
  </si>
  <si>
    <t>Когалым</t>
  </si>
  <si>
    <t>Астрахань</t>
  </si>
  <si>
    <t>Грязовец</t>
  </si>
  <si>
    <t>Ейск</t>
  </si>
  <si>
    <t>Ряжск</t>
  </si>
  <si>
    <t>Тайга</t>
  </si>
  <si>
    <t>Тамбов</t>
  </si>
  <si>
    <t>Элиста</t>
  </si>
  <si>
    <t>Переславль-Залесский</t>
  </si>
  <si>
    <t>Химки</t>
  </si>
  <si>
    <t>Приморский</t>
  </si>
  <si>
    <t>Астраханская</t>
  </si>
  <si>
    <t>Тамбовская</t>
  </si>
  <si>
    <t>Калмыкия</t>
  </si>
  <si>
    <t>Никулин А. В.</t>
  </si>
  <si>
    <t>Конин Р. Н.</t>
  </si>
  <si>
    <t>Гришаев В. С.</t>
  </si>
  <si>
    <t>Солодюк Д. А.</t>
  </si>
  <si>
    <t>Волгин В. В.</t>
  </si>
  <si>
    <t>Маричев И. И., Щурилов И. С.</t>
  </si>
  <si>
    <t>Арасланов Р. Н.</t>
  </si>
  <si>
    <t>Сальков А. В.</t>
  </si>
  <si>
    <t>Ещенко А. Ф.</t>
  </si>
  <si>
    <t>Мухин В. Э.</t>
  </si>
  <si>
    <t>Мишев Д. В.</t>
  </si>
  <si>
    <t>Кузнецов И. А.</t>
  </si>
  <si>
    <t>Гребнев Д. В.</t>
  </si>
  <si>
    <t>Никифорова Е. В.</t>
  </si>
  <si>
    <t>Голик Я. А.</t>
  </si>
  <si>
    <t>Зайцев О. В., Сукин А. А.</t>
  </si>
  <si>
    <t>Денде А. А.</t>
  </si>
  <si>
    <t>Куликов А. А.</t>
  </si>
  <si>
    <t>Нуруев Р. И. о.</t>
  </si>
  <si>
    <t>Мухин В. М.</t>
  </si>
  <si>
    <t>Павлов К. А.</t>
  </si>
  <si>
    <t>Велиал Н. А.</t>
  </si>
  <si>
    <t>Весовая категория до 84 кг</t>
  </si>
  <si>
    <t>Весовая категория 84+ кг</t>
  </si>
  <si>
    <t>Гайнетдинова Олеся</t>
  </si>
  <si>
    <t>Макаренко Елена</t>
  </si>
  <si>
    <t>Насибуллина Гульнар</t>
  </si>
  <si>
    <t>Раджабова Заира</t>
  </si>
  <si>
    <t>Рыльцова Наталья</t>
  </si>
  <si>
    <t>Зайцева Оксана</t>
  </si>
  <si>
    <t>Пирогова Дарья</t>
  </si>
  <si>
    <t>Дударева Мария</t>
  </si>
  <si>
    <t>Гончарова Александра</t>
  </si>
  <si>
    <t>Науменко Ирина</t>
  </si>
  <si>
    <t>Алиева Елена</t>
  </si>
  <si>
    <t>Артамонова Евгения</t>
  </si>
  <si>
    <t>Лукина Светлана</t>
  </si>
  <si>
    <t>Дендюк Феруза</t>
  </si>
  <si>
    <t>Пахомова Александра</t>
  </si>
  <si>
    <t>Поликарова Елена</t>
  </si>
  <si>
    <t>Васильева Лена</t>
  </si>
  <si>
    <t>Медведь-Никишина Алёна</t>
  </si>
  <si>
    <t>Бурьян Светлана</t>
  </si>
  <si>
    <t>Серова Наталья</t>
  </si>
  <si>
    <t>Чумичев С. А.</t>
  </si>
  <si>
    <t>Набережные Челны</t>
  </si>
  <si>
    <t>Апшеронск</t>
  </si>
  <si>
    <t>Железногорск</t>
  </si>
  <si>
    <t>Королёв</t>
  </si>
  <si>
    <t>Пенза</t>
  </si>
  <si>
    <t>Нерюнгри</t>
  </si>
  <si>
    <t>Пензенская</t>
  </si>
  <si>
    <t>Макаренко Д. В.</t>
  </si>
  <si>
    <t>Пелевин А. С.</t>
  </si>
  <si>
    <t>Мхитаров В. С., Новаш В. А.</t>
  </si>
  <si>
    <t>Маликова О. В.</t>
  </si>
  <si>
    <t>Гафуров М. М.</t>
  </si>
  <si>
    <t>Петров А. В.</t>
  </si>
  <si>
    <t>Марченко С. Г.</t>
  </si>
  <si>
    <t>Апостолов А. А.</t>
  </si>
  <si>
    <t>Журавлев А. В.</t>
  </si>
  <si>
    <t>Мулер И. Ю.</t>
  </si>
  <si>
    <t>Васильев В. А.</t>
  </si>
  <si>
    <t>Весовая категория до 93 кг</t>
  </si>
  <si>
    <t>Братухин Дмитрий</t>
  </si>
  <si>
    <t>Кушхов Руслан</t>
  </si>
  <si>
    <t>Сагиров Степан</t>
  </si>
  <si>
    <t>Кузнецов Александр</t>
  </si>
  <si>
    <t>Долотов Дмитрий</t>
  </si>
  <si>
    <t>Мелентьев Вячеслав</t>
  </si>
  <si>
    <t>Сиротюк Андрей</t>
  </si>
  <si>
    <t>Шаглеев Андрей</t>
  </si>
  <si>
    <t>Халилов Хаджимурад</t>
  </si>
  <si>
    <t>Сукиасян Тигран</t>
  </si>
  <si>
    <t>Скоромкин Владислав</t>
  </si>
  <si>
    <t>Воронин Сергей</t>
  </si>
  <si>
    <t>Ченакал Сергей</t>
  </si>
  <si>
    <t>Волынский Артём</t>
  </si>
  <si>
    <t>Мещеряков Иван</t>
  </si>
  <si>
    <t>Ковин Данил</t>
  </si>
  <si>
    <t>Дронов Игорь</t>
  </si>
  <si>
    <t>Павлов Александр</t>
  </si>
  <si>
    <t>Крахмаль Николай</t>
  </si>
  <si>
    <t>Калоев Юрий</t>
  </si>
  <si>
    <t>Кадочкин Алексей</t>
  </si>
  <si>
    <t>Первушин Александр</t>
  </si>
  <si>
    <t>Суходолин Марк</t>
  </si>
  <si>
    <t>Мартемьянов Василий</t>
  </si>
  <si>
    <t>Тертышный Роман</t>
  </si>
  <si>
    <t>Чекалин Тимофей</t>
  </si>
  <si>
    <t>Шушпанов Виктор</t>
  </si>
  <si>
    <t>Даниелян Самвел</t>
  </si>
  <si>
    <t>Бердников Ярослав</t>
  </si>
  <si>
    <t>Кудринский Сергей</t>
  </si>
  <si>
    <t>Павлин Илья</t>
  </si>
  <si>
    <t>Логунов Алексей</t>
  </si>
  <si>
    <t>Кривошеин Василий</t>
  </si>
  <si>
    <t>Гольский Дмитрий</t>
  </si>
  <si>
    <t>Шестаков Артём</t>
  </si>
  <si>
    <t>Куликов Артемий</t>
  </si>
  <si>
    <t>Томилин Максим</t>
  </si>
  <si>
    <t>Мерочкин Илья</t>
  </si>
  <si>
    <t>Бушин Данила</t>
  </si>
  <si>
    <t>Павлов Михаил</t>
  </si>
  <si>
    <t>Шепелевич Иван</t>
  </si>
  <si>
    <t>Пронин Сергей</t>
  </si>
  <si>
    <t>Самойлов Михаил</t>
  </si>
  <si>
    <t>Демидов Андрей</t>
  </si>
  <si>
    <t>Танькин Алексей</t>
  </si>
  <si>
    <t>Воронков Максим</t>
  </si>
  <si>
    <t>Близнец Владислав</t>
  </si>
  <si>
    <t>Нартан с.</t>
  </si>
  <si>
    <t>Оса</t>
  </si>
  <si>
    <t>Шатура</t>
  </si>
  <si>
    <t>Белоусово</t>
  </si>
  <si>
    <t>Липин Бор с.</t>
  </si>
  <si>
    <t>Ростов-на-Дону</t>
  </si>
  <si>
    <t>Красногорск</t>
  </si>
  <si>
    <t>Усть-Лабинск</t>
  </si>
  <si>
    <t>Заволжск</t>
  </si>
  <si>
    <t>Шалакуша п.</t>
  </si>
  <si>
    <t>Шарья</t>
  </si>
  <si>
    <t>Вологда</t>
  </si>
  <si>
    <t>Кабардино-Балкарская</t>
  </si>
  <si>
    <t>Лихачёв Д. И., Мусин Н. Х.</t>
  </si>
  <si>
    <t>Братусь Е. П.</t>
  </si>
  <si>
    <t>Анциферов М. А., Полушин А. Н.</t>
  </si>
  <si>
    <t>Гнатюк Н. В.</t>
  </si>
  <si>
    <t>Сукиасян Т. С., Клюшев А. О.</t>
  </si>
  <si>
    <t>Маницин В. В.</t>
  </si>
  <si>
    <t>Муравьев А. Н.</t>
  </si>
  <si>
    <t>Лайхинен А. Л.</t>
  </si>
  <si>
    <t>Некипелов А. А.</t>
  </si>
  <si>
    <t>Бокарев С. П.</t>
  </si>
  <si>
    <t>Сорока Б. В.</t>
  </si>
  <si>
    <t>Аменитский В. В.</t>
  </si>
  <si>
    <t>Весовая категория до 105 кг</t>
  </si>
  <si>
    <t>Нор Никита</t>
  </si>
  <si>
    <t>Спринчан Артение</t>
  </si>
  <si>
    <t>Таштамиров Руслан</t>
  </si>
  <si>
    <t>Лукьянов Сергей</t>
  </si>
  <si>
    <t>Якимов Глеб</t>
  </si>
  <si>
    <t>Надыргулов Баязит</t>
  </si>
  <si>
    <t>Багаев Борис</t>
  </si>
  <si>
    <t>Сафиулин Руслан</t>
  </si>
  <si>
    <t>Радин Илья</t>
  </si>
  <si>
    <t>Гнатюк Николай</t>
  </si>
  <si>
    <t>Пономарев Александр</t>
  </si>
  <si>
    <t>Киндяков Александр</t>
  </si>
  <si>
    <t>Пашигрев Дмитрий</t>
  </si>
  <si>
    <t>Поляков Степан</t>
  </si>
  <si>
    <t>Данилов Тимофей</t>
  </si>
  <si>
    <t>Шахов Владимир</t>
  </si>
  <si>
    <t>Павловский Александр</t>
  </si>
  <si>
    <t>Силантьев Глеб</t>
  </si>
  <si>
    <t>Ширяев Артем</t>
  </si>
  <si>
    <t>Железняков Михаил</t>
  </si>
  <si>
    <t>Игнатенко Павел</t>
  </si>
  <si>
    <t>Якуш Роман</t>
  </si>
  <si>
    <t>Хизёв Никита</t>
  </si>
  <si>
    <t>Каурдаков Александр</t>
  </si>
  <si>
    <t>Нечитайло Артём</t>
  </si>
  <si>
    <t>Волков Владислав</t>
  </si>
  <si>
    <t>Пустовит Руслан</t>
  </si>
  <si>
    <t>Мишин Вячеслав</t>
  </si>
  <si>
    <t>Мальков Иван</t>
  </si>
  <si>
    <t>Якушкин Максим</t>
  </si>
  <si>
    <t>Измайлов Дмитрий</t>
  </si>
  <si>
    <t>Назаров Андрей</t>
  </si>
  <si>
    <t>Трочин Мина</t>
  </si>
  <si>
    <t>Марцинкевич Алексей</t>
  </si>
  <si>
    <t>Павлов Кирилл</t>
  </si>
  <si>
    <t>Ерошин Вячеслав</t>
  </si>
  <si>
    <t>Бардин Артем</t>
  </si>
  <si>
    <t>Старцев Антон</t>
  </si>
  <si>
    <t>Лебедев Артем</t>
  </si>
  <si>
    <t>Васильев Владимир</t>
  </si>
  <si>
    <t>Луговкин Роман</t>
  </si>
  <si>
    <t>Белов Владимир</t>
  </si>
  <si>
    <t>Дьяков Сергей</t>
  </si>
  <si>
    <t>Ионин Николай</t>
  </si>
  <si>
    <t>Крюков Николай</t>
  </si>
  <si>
    <t>Паладий Илья</t>
  </si>
  <si>
    <t>Титов Владислав</t>
  </si>
  <si>
    <t>Еськов Иван</t>
  </si>
  <si>
    <t>Смирнов Артем</t>
  </si>
  <si>
    <t>Авдяков Максим</t>
  </si>
  <si>
    <t>Шеламов Иван</t>
  </si>
  <si>
    <t>Нижневартовск</t>
  </si>
  <si>
    <t>Куровское</t>
  </si>
  <si>
    <t>Рыбинск</t>
  </si>
  <si>
    <t>Ивантеевка</t>
  </si>
  <si>
    <t>Тосно</t>
  </si>
  <si>
    <t>Гагарин</t>
  </si>
  <si>
    <t>Курск</t>
  </si>
  <si>
    <t>Курская</t>
  </si>
  <si>
    <t>Хамов А. С.</t>
  </si>
  <si>
    <t>Валеев В. Н.</t>
  </si>
  <si>
    <t>Толасова А. А.</t>
  </si>
  <si>
    <t>Аксенов А. В.</t>
  </si>
  <si>
    <t>Дерягин А. Н.</t>
  </si>
  <si>
    <t>Фокин А. А.</t>
  </si>
  <si>
    <t>Киселев В. В.</t>
  </si>
  <si>
    <t>Коростин М. Ю.</t>
  </si>
  <si>
    <t>Павлов И. Е.</t>
  </si>
  <si>
    <t>Иванов И. В., Слайковский Д. Н.</t>
  </si>
  <si>
    <t>Анпилогов Р. А.</t>
  </si>
  <si>
    <t>Дергунов В. В.</t>
  </si>
  <si>
    <t>812,5r</t>
  </si>
  <si>
    <t>Весовая категория до 120 кг</t>
  </si>
  <si>
    <t>Монахов Евгений</t>
  </si>
  <si>
    <t>Коблик Дмитрий</t>
  </si>
  <si>
    <t>Кучеров Дмитрий</t>
  </si>
  <si>
    <t>Былков Артём</t>
  </si>
  <si>
    <t>Белых Александр</t>
  </si>
  <si>
    <t>Комаров Вячеслав</t>
  </si>
  <si>
    <t>Зубенок Вадим</t>
  </si>
  <si>
    <t>Титков Максим</t>
  </si>
  <si>
    <t>Биченов Станислав</t>
  </si>
  <si>
    <t>Красев Дмитрий</t>
  </si>
  <si>
    <t>Морозевич Антон</t>
  </si>
  <si>
    <t>Овчаров Клим</t>
  </si>
  <si>
    <t>Деточка Павел</t>
  </si>
  <si>
    <t>Голубев Никита</t>
  </si>
  <si>
    <t>Бекмухамедов Аким</t>
  </si>
  <si>
    <t>Науменко Александр</t>
  </si>
  <si>
    <t>Пестелев Егор</t>
  </si>
  <si>
    <t>Морозов Максим</t>
  </si>
  <si>
    <t>Мешков Алексей</t>
  </si>
  <si>
    <t>Фадеев Денис</t>
  </si>
  <si>
    <t>Русин Андрей</t>
  </si>
  <si>
    <t>Лепигов Сергей</t>
  </si>
  <si>
    <t>Соколов Михаил</t>
  </si>
  <si>
    <t>Некрасов Марат</t>
  </si>
  <si>
    <t>Подлевских Михаил</t>
  </si>
  <si>
    <t>Ишмаков Эрнест</t>
  </si>
  <si>
    <t>Арсеньев</t>
  </si>
  <si>
    <t>Кубинка</t>
  </si>
  <si>
    <t>Владикавказ</t>
  </si>
  <si>
    <t>Малая Кускунка д.</t>
  </si>
  <si>
    <t>Северная Осетия</t>
  </si>
  <si>
    <t>Горин А. П.</t>
  </si>
  <si>
    <t>Ершов П. С.</t>
  </si>
  <si>
    <t>Дзугкоев А. Ю.</t>
  </si>
  <si>
    <t>Ладыгин Д. Б.</t>
  </si>
  <si>
    <t>Гринько А. С.</t>
  </si>
  <si>
    <t>Весовая категория 120+ кг</t>
  </si>
  <si>
    <t>Ефанов Эмиль</t>
  </si>
  <si>
    <t>Соловьев Юрий</t>
  </si>
  <si>
    <t>Алябин Илья</t>
  </si>
  <si>
    <t>Горбунов Валерьян</t>
  </si>
  <si>
    <t>Вырываев Роман</t>
  </si>
  <si>
    <t>Подлипецкий Александр</t>
  </si>
  <si>
    <t>Шикуц Данила</t>
  </si>
  <si>
    <t>Гаврилин Андрей</t>
  </si>
  <si>
    <t>Орёл</t>
  </si>
  <si>
    <t>Орловская</t>
  </si>
  <si>
    <t>Ерёмин Г. А.</t>
  </si>
  <si>
    <t>Шейко Б. И.</t>
  </si>
  <si>
    <t>Вишняков С. В.</t>
  </si>
  <si>
    <t>Степаненко В. А.</t>
  </si>
  <si>
    <t>Абсолютный зачёт. Мужчины</t>
  </si>
  <si>
    <t>Очки IPF GL</t>
  </si>
  <si>
    <t>Абсолютный зачёт. Женщины</t>
  </si>
  <si>
    <t>Результат</t>
  </si>
  <si>
    <t>Аникина Светлана</t>
  </si>
  <si>
    <t>Володько Екатерина</t>
  </si>
  <si>
    <t>Золотарева Ксения</t>
  </si>
  <si>
    <t>Спыну Вероника</t>
  </si>
  <si>
    <t>Назарова Алиса</t>
  </si>
  <si>
    <t>Лапик Анастасия</t>
  </si>
  <si>
    <t>Коркина Валерия</t>
  </si>
  <si>
    <t>Мокрова Майя</t>
  </si>
  <si>
    <t>Рубежное</t>
  </si>
  <si>
    <t>Муравленко</t>
  </si>
  <si>
    <t>Саратов</t>
  </si>
  <si>
    <t>Ямало-Ненецкий</t>
  </si>
  <si>
    <t>Саратовская</t>
  </si>
  <si>
    <t>Воропаев П. В.</t>
  </si>
  <si>
    <t>Урбан В. Н., Урбан А. Н.</t>
  </si>
  <si>
    <t>Перминов И. А., Иваницкий А. А.</t>
  </si>
  <si>
    <t>Ребнев В. В., Лепешенков В. А.</t>
  </si>
  <si>
    <t>Лепешенков В. А.</t>
  </si>
  <si>
    <t>Ладыгин Д. Б., Шевляков И. Н.</t>
  </si>
  <si>
    <t>Виниченко Игорь</t>
  </si>
  <si>
    <t>Ашитко Руслан</t>
  </si>
  <si>
    <t>Александров</t>
  </si>
  <si>
    <t>Назарова Екатерина</t>
  </si>
  <si>
    <t>Хомутова Полина</t>
  </si>
  <si>
    <t>Кондратюк Лилия</t>
  </si>
  <si>
    <t>Соловьева Ксения</t>
  </si>
  <si>
    <t>Бабенкова Светлана</t>
  </si>
  <si>
    <t>Тихонова Елена</t>
  </si>
  <si>
    <t>Сергева Александра</t>
  </si>
  <si>
    <t>Мантурово</t>
  </si>
  <si>
    <t>Иванов С. В., Бакаев О. М.</t>
  </si>
  <si>
    <t>Еременко В. В.</t>
  </si>
  <si>
    <t>Братусь Е. П., Данелян Г. Ж.</t>
  </si>
  <si>
    <t>Хубиев И. Ш.</t>
  </si>
  <si>
    <t>Мошаров Н. Е.</t>
  </si>
  <si>
    <t>Малыгин Денис</t>
  </si>
  <si>
    <t>Перевертайло Артем</t>
  </si>
  <si>
    <t>Брагин Владислав</t>
  </si>
  <si>
    <t>Савельев Сергей</t>
  </si>
  <si>
    <t>Апухтин Павел</t>
  </si>
  <si>
    <t>Сумцов Леонид</t>
  </si>
  <si>
    <t>Тихонов Олег</t>
  </si>
  <si>
    <t>Коротовских Максим</t>
  </si>
  <si>
    <t>Быков Э. Л., Ефимов Е. И.</t>
  </si>
  <si>
    <t>Чистяков М. Р.</t>
  </si>
  <si>
    <t>Леонов В. С.</t>
  </si>
  <si>
    <t>Ефимов Е. И.</t>
  </si>
  <si>
    <t>Кольцова Диана</t>
  </si>
  <si>
    <t>Потехина Елизавета</t>
  </si>
  <si>
    <t>Мышеловская Светлана</t>
  </si>
  <si>
    <t>Кудрявцева Алина</t>
  </si>
  <si>
    <t>Мирный</t>
  </si>
  <si>
    <t>Ноябрьск</t>
  </si>
  <si>
    <t>Николаев М. М., Лупуленко А. Н.</t>
  </si>
  <si>
    <t>Хосроева Е. В.</t>
  </si>
  <si>
    <t>125,5r</t>
  </si>
  <si>
    <t>130r</t>
  </si>
  <si>
    <t>Белеванцев Павел</t>
  </si>
  <si>
    <t>Безверхий Андрей</t>
  </si>
  <si>
    <t>Лукиных Захар</t>
  </si>
  <si>
    <t>Горохов Максим</t>
  </si>
  <si>
    <t>Гонтаренко Александр</t>
  </si>
  <si>
    <t>Алешин Роман</t>
  </si>
  <si>
    <t>Казарин Владимир</t>
  </si>
  <si>
    <t>Левченко Валерий</t>
  </si>
  <si>
    <t>Феодосия</t>
  </si>
  <si>
    <t>Вязович Д. В., Мошаров Н. Е.</t>
  </si>
  <si>
    <t>220r</t>
  </si>
  <si>
    <t>225r</t>
  </si>
  <si>
    <t>Попова Юлия</t>
  </si>
  <si>
    <t>Хосроева Милена</t>
  </si>
  <si>
    <t>07.70.1994</t>
  </si>
  <si>
    <t>Салехард</t>
  </si>
  <si>
    <t>Апанасенко В. В., Курилова И. И.</t>
  </si>
  <si>
    <t>Быков Иван</t>
  </si>
  <si>
    <t>Кузубов Александр</t>
  </si>
  <si>
    <t>Подгорный Александр</t>
  </si>
  <si>
    <t>Бородин Дмитрий</t>
  </si>
  <si>
    <t>Кутовой Максим</t>
  </si>
  <si>
    <t>Крашельников Эдуард</t>
  </si>
  <si>
    <t>Хляпов Даниил</t>
  </si>
  <si>
    <t>Глушанков Владимир</t>
  </si>
  <si>
    <t>Никоноров Дмитрий</t>
  </si>
  <si>
    <t>Сушко Григорий</t>
  </si>
  <si>
    <t>Кузин Александр</t>
  </si>
  <si>
    <t>Кухованов Артур</t>
  </si>
  <si>
    <t>Мурино</t>
  </si>
  <si>
    <t>Североморск</t>
  </si>
  <si>
    <t>Шайбеков В. А.</t>
  </si>
  <si>
    <t>Шайбеков В. А., Матук С. В.</t>
  </si>
  <si>
    <t>Солодов А. В., Соболев А. А.</t>
  </si>
  <si>
    <t>Шупиков П. В.</t>
  </si>
  <si>
    <t>Солодов А. В., Родичев А. А.</t>
  </si>
  <si>
    <t>Пуговкина Алла</t>
  </si>
  <si>
    <t>195,5r</t>
  </si>
  <si>
    <t>201r</t>
  </si>
  <si>
    <t>Семенихин Иван</t>
  </si>
  <si>
    <t>Шайбеков Владислав</t>
  </si>
  <si>
    <t>Смородин Семен</t>
  </si>
  <si>
    <t>Иванов Денис</t>
  </si>
  <si>
    <t>Воробьёв Евгений</t>
  </si>
  <si>
    <t>Мясников Владимир</t>
  </si>
  <si>
    <t>Бурлаченко Олег</t>
  </si>
  <si>
    <t>Порядин Павел</t>
  </si>
  <si>
    <t>Егоров Станислав</t>
  </si>
  <si>
    <t>Русов Александр</t>
  </si>
  <si>
    <t>Степанов Кирилл</t>
  </si>
  <si>
    <t>Буянов Кирилл</t>
  </si>
  <si>
    <t>Авдяков Сергей</t>
  </si>
  <si>
    <t>Суш Никита</t>
  </si>
  <si>
    <t>Кискин Константин</t>
  </si>
  <si>
    <t>Никель Михаил</t>
  </si>
  <si>
    <t>Чумичев Сергей</t>
  </si>
  <si>
    <t>Яковлев Роман</t>
  </si>
  <si>
    <t>Щёлково</t>
  </si>
  <si>
    <t>Балашиха</t>
  </si>
  <si>
    <t>Соликамск</t>
  </si>
  <si>
    <t>Матук С. В.</t>
  </si>
  <si>
    <t>Шевляков И. Н.</t>
  </si>
  <si>
    <t>Кузин К. И.</t>
  </si>
  <si>
    <t>Петухова В. В.</t>
  </si>
  <si>
    <t>Мальчиков Денис</t>
  </si>
  <si>
    <t>Ильющенко Федор</t>
  </si>
  <si>
    <t>Садовников Антон</t>
  </si>
  <si>
    <t>Антипин Алексей</t>
  </si>
  <si>
    <t>Макаров Сергей</t>
  </si>
  <si>
    <t>Яковлев Василий</t>
  </si>
  <si>
    <t>Алонский Михаил</t>
  </si>
  <si>
    <t>Титов Евгений</t>
  </si>
  <si>
    <t>Стрелов Роман</t>
  </si>
  <si>
    <t>Жмуров Борис</t>
  </si>
  <si>
    <t>Краус Артём</t>
  </si>
  <si>
    <t>Нагабедян Артём</t>
  </si>
  <si>
    <t>Финченко Кирилл</t>
  </si>
  <si>
    <t>Прокунин Владимир</t>
  </si>
  <si>
    <t>Чернов Владислав</t>
  </si>
  <si>
    <t>Володин Евгений</t>
  </si>
  <si>
    <t>Соколов Андрей</t>
  </si>
  <si>
    <t>Кувшинов Иван</t>
  </si>
  <si>
    <t>Дружининский Виктор</t>
  </si>
  <si>
    <t>Приозерск</t>
  </si>
  <si>
    <t>Анапа</t>
  </si>
  <si>
    <t>Балаково</t>
  </si>
  <si>
    <t>Троицк</t>
  </si>
  <si>
    <t>Бакшалиев В. А., Апанасенко В. В.</t>
  </si>
  <si>
    <t>Морозевич В. А.</t>
  </si>
  <si>
    <t>Лесуков К. С.</t>
  </si>
  <si>
    <t>Шевляков И. Н., Ладыгин Д. Б.</t>
  </si>
  <si>
    <t>Яшурин Д. А.</t>
  </si>
  <si>
    <t>Саунин Сергей</t>
  </si>
  <si>
    <t>Доценко Александр</t>
  </si>
  <si>
    <t>Сукин Иван</t>
  </si>
  <si>
    <t>Назаров Александр</t>
  </si>
  <si>
    <t>Шевляков Иван</t>
  </si>
  <si>
    <t>Козлов Егор</t>
  </si>
  <si>
    <t>Долматов Артем</t>
  </si>
  <si>
    <t>Жданов Алексей</t>
  </si>
  <si>
    <t>Щербаков Арсений</t>
  </si>
  <si>
    <t>Акимов Иван</t>
  </si>
  <si>
    <t>Сукин А. А., Зайцев О. В.</t>
  </si>
  <si>
    <t>Шкатов Кирилл</t>
  </si>
  <si>
    <t>Ступин Артем</t>
  </si>
  <si>
    <t>Шмигельский А. С.</t>
  </si>
  <si>
    <t>Баркова Анна</t>
  </si>
  <si>
    <t>Бурмистрова Кристина</t>
  </si>
  <si>
    <t>Панарина Екатерина</t>
  </si>
  <si>
    <t>Кондратьева Мария</t>
  </si>
  <si>
    <t>Карпушкина Анастасия</t>
  </si>
  <si>
    <t>Полушин А. Н.</t>
  </si>
  <si>
    <t>Ефимов Александр</t>
  </si>
  <si>
    <t>Бикбаев Владислав</t>
  </si>
  <si>
    <t>Богданов Е. А.</t>
  </si>
  <si>
    <t>Яшина Василиса</t>
  </si>
  <si>
    <t>Былинина Калерия</t>
  </si>
  <si>
    <t>Истраткина Ольга</t>
  </si>
  <si>
    <t>Доломанова Ирина</t>
  </si>
  <si>
    <t>Горшкова Диана</t>
  </si>
  <si>
    <t>Радужный</t>
  </si>
  <si>
    <t>Свистунов А. Р.</t>
  </si>
  <si>
    <t>Бондарев В. Е.</t>
  </si>
  <si>
    <t>Хасая Х. В.</t>
  </si>
  <si>
    <t>Гаджиев Э. А.</t>
  </si>
  <si>
    <t>Щадилов Владислав</t>
  </si>
  <si>
    <t>Пухов Владислав</t>
  </si>
  <si>
    <t>Суханов Игорь</t>
  </si>
  <si>
    <t>Корочкин С. В.</t>
  </si>
  <si>
    <t>Марачев Р. Е.</t>
  </si>
  <si>
    <t>155r</t>
  </si>
  <si>
    <t>Васильева Евгения</t>
  </si>
  <si>
    <t>Алексин</t>
  </si>
  <si>
    <t>Лучкин Дмитрий</t>
  </si>
  <si>
    <t>Гапузин Александр</t>
  </si>
  <si>
    <t>Мосальск</t>
  </si>
  <si>
    <t>Челенков А. А.</t>
  </si>
  <si>
    <t>Чернышова София</t>
  </si>
  <si>
    <t>Захаров Даниил</t>
  </si>
  <si>
    <t>Бельский Сергей</t>
  </si>
  <si>
    <t>Прунов Виктор</t>
  </si>
  <si>
    <t>Кулинич Владимир</t>
  </si>
  <si>
    <t>Кравченко Александр</t>
  </si>
  <si>
    <t>Халитов Р. Р.</t>
  </si>
  <si>
    <t>Нечаев В. В.</t>
  </si>
  <si>
    <t>Доломанова Вероника</t>
  </si>
  <si>
    <t>Собцов Дмитрий</t>
  </si>
  <si>
    <t>Осокин Алексей</t>
  </si>
  <si>
    <t>Перминов Илья</t>
  </si>
  <si>
    <t>Ханхалдов Алексей</t>
  </si>
  <si>
    <t>Иваницкий А. А.</t>
  </si>
  <si>
    <t>Гребнев Денис</t>
  </si>
  <si>
    <t>Кушнир Никита</t>
  </si>
  <si>
    <t>Карпов Илья</t>
  </si>
  <si>
    <t>Калашников Игорь</t>
  </si>
  <si>
    <t>Савенков Игорь</t>
  </si>
  <si>
    <t>Меркулов Владислав</t>
  </si>
  <si>
    <t>Валдай</t>
  </si>
  <si>
    <t>Семёнов А. В.</t>
  </si>
  <si>
    <t>Иванов С. В.</t>
  </si>
  <si>
    <t>Павликов Р. И.</t>
  </si>
  <si>
    <t>Цаплин Александр</t>
  </si>
  <si>
    <t>Егоров Никита</t>
  </si>
  <si>
    <t>Мосиев Александр</t>
  </si>
  <si>
    <t>Савельев Е. Г.</t>
  </si>
  <si>
    <t>Коломна</t>
  </si>
  <si>
    <t>Мосиева С. А.</t>
  </si>
  <si>
    <t>Егоров Роман</t>
  </si>
  <si>
    <t>Александров Андрей</t>
  </si>
  <si>
    <t>Миронов Арсений</t>
  </si>
  <si>
    <t>Бакаев Олег</t>
  </si>
  <si>
    <t>Косарев С. М., Белоусов О. 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</si>
</sst>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18"/>
  <sheetViews>
    <sheetView tabSelected="1" topLeftCell="A211" zoomScaleNormal="100" workbookViewId="0">
      <selection activeCell="K221" sqref="K221"/>
    </sheetView>
  </sheetViews>
  <sheetFormatPr defaultRowHeight="15" x14ac:dyDescent="0.25"/>
  <cols>
    <col min="2" max="2" width="27.7109375" bestFit="1" customWidth="1"/>
    <col min="4" max="4" width="11.28515625" bestFit="1" customWidth="1"/>
    <col min="5" max="5" width="27.140625" bestFit="1" customWidth="1"/>
    <col min="7" max="7" width="23.28515625" bestFit="1" customWidth="1"/>
    <col min="8" max="8" width="23.5703125" bestFit="1" customWidth="1"/>
    <col min="9" max="9" width="38.5703125" bestFit="1" customWidth="1"/>
    <col min="10" max="10" width="9.85546875" bestFit="1" customWidth="1"/>
    <col min="16" max="16" width="22.140625" bestFit="1" customWidth="1"/>
    <col min="17" max="17" width="16.5703125" bestFit="1" customWidth="1"/>
  </cols>
  <sheetData>
    <row r="1" spans="1:27" ht="19.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73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6.5" thickBot="1" x14ac:dyDescent="0.3">
      <c r="A2" s="23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5.75" x14ac:dyDescent="0.25">
      <c r="A3" s="5">
        <v>1</v>
      </c>
      <c r="B3" s="5" t="s">
        <v>16</v>
      </c>
      <c r="C3" s="5" t="s">
        <v>14</v>
      </c>
      <c r="D3" s="6">
        <v>36980</v>
      </c>
      <c r="E3" s="5" t="s">
        <v>15</v>
      </c>
      <c r="F3" s="8">
        <v>45.92</v>
      </c>
      <c r="G3" s="5" t="s">
        <v>36</v>
      </c>
      <c r="H3" s="5" t="s">
        <v>54</v>
      </c>
      <c r="I3" s="5" t="s">
        <v>74</v>
      </c>
      <c r="J3" s="5" t="s">
        <v>72</v>
      </c>
      <c r="K3" s="5">
        <v>65</v>
      </c>
      <c r="L3" s="5">
        <v>127.5</v>
      </c>
      <c r="M3" s="12" t="s">
        <v>71</v>
      </c>
      <c r="N3" s="5">
        <v>90.81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.75" x14ac:dyDescent="0.25">
      <c r="A4" s="4">
        <v>2</v>
      </c>
      <c r="B4" s="4" t="s">
        <v>17</v>
      </c>
      <c r="C4" s="5" t="s">
        <v>14</v>
      </c>
      <c r="D4" s="7">
        <v>37876</v>
      </c>
      <c r="E4" s="5" t="s">
        <v>15</v>
      </c>
      <c r="F4" s="9">
        <v>46.52</v>
      </c>
      <c r="G4" s="4" t="s">
        <v>37</v>
      </c>
      <c r="H4" s="4" t="s">
        <v>55</v>
      </c>
      <c r="I4" s="4" t="s">
        <v>75</v>
      </c>
      <c r="J4" s="4">
        <v>115</v>
      </c>
      <c r="K4" s="4">
        <v>55</v>
      </c>
      <c r="L4" s="4">
        <v>120</v>
      </c>
      <c r="M4" s="12">
        <f t="shared" ref="M4:M67" si="0">SUM(J4:L4)</f>
        <v>290</v>
      </c>
      <c r="N4" s="8">
        <f>M4*(100/(610.32796-(1045.59282*EXP(-0.03048*F4))))</f>
        <v>81.216632776745897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.75" x14ac:dyDescent="0.25">
      <c r="A5" s="4">
        <v>3</v>
      </c>
      <c r="B5" s="4" t="s">
        <v>18</v>
      </c>
      <c r="C5" s="5" t="s">
        <v>14</v>
      </c>
      <c r="D5" s="7">
        <v>32198</v>
      </c>
      <c r="E5" s="5" t="s">
        <v>15</v>
      </c>
      <c r="F5" s="9">
        <v>46.28</v>
      </c>
      <c r="G5" s="4" t="s">
        <v>38</v>
      </c>
      <c r="H5" s="4" t="s">
        <v>56</v>
      </c>
      <c r="I5" s="4" t="s">
        <v>76</v>
      </c>
      <c r="J5" s="4">
        <v>110</v>
      </c>
      <c r="K5" s="4">
        <v>62.5</v>
      </c>
      <c r="L5" s="4">
        <v>115</v>
      </c>
      <c r="M5" s="12">
        <f t="shared" si="0"/>
        <v>287.5</v>
      </c>
      <c r="N5" s="8">
        <f>M5*(100/(610.32796-(1045.59282*EXP(-0.03048*F5))))</f>
        <v>80.937970907204019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.75" x14ac:dyDescent="0.25">
      <c r="A6" s="4">
        <v>4</v>
      </c>
      <c r="B6" s="4" t="s">
        <v>19</v>
      </c>
      <c r="C6" s="5" t="s">
        <v>14</v>
      </c>
      <c r="D6" s="7">
        <v>38343</v>
      </c>
      <c r="E6" s="5" t="s">
        <v>15</v>
      </c>
      <c r="F6" s="9">
        <v>46.1</v>
      </c>
      <c r="G6" s="4" t="s">
        <v>39</v>
      </c>
      <c r="H6" s="4" t="s">
        <v>57</v>
      </c>
      <c r="I6" s="4" t="s">
        <v>77</v>
      </c>
      <c r="J6" s="4">
        <v>97.5</v>
      </c>
      <c r="K6" s="4">
        <v>57.5</v>
      </c>
      <c r="L6" s="4">
        <v>130</v>
      </c>
      <c r="M6" s="12">
        <f t="shared" si="0"/>
        <v>285</v>
      </c>
      <c r="N6" s="8">
        <f>M6*(100/(610.32796-(1045.59282*EXP(-0.03048*F6))))</f>
        <v>80.552445215530611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.75" x14ac:dyDescent="0.25">
      <c r="A7" s="4">
        <v>5</v>
      </c>
      <c r="B7" s="4" t="s">
        <v>20</v>
      </c>
      <c r="C7" s="5" t="s">
        <v>14</v>
      </c>
      <c r="D7" s="7">
        <v>38449</v>
      </c>
      <c r="E7" s="5" t="s">
        <v>15</v>
      </c>
      <c r="F7" s="9">
        <v>46.12</v>
      </c>
      <c r="G7" s="4" t="s">
        <v>40</v>
      </c>
      <c r="H7" s="4" t="s">
        <v>58</v>
      </c>
      <c r="I7" s="4" t="s">
        <v>78</v>
      </c>
      <c r="J7" s="4">
        <v>120</v>
      </c>
      <c r="K7" s="4">
        <v>47.5</v>
      </c>
      <c r="L7" s="4">
        <v>117.5</v>
      </c>
      <c r="M7" s="12">
        <f t="shared" si="0"/>
        <v>285</v>
      </c>
      <c r="N7" s="8">
        <f>M7*(100/(610.32796-(1045.59282*EXP(-0.03048*F7))))</f>
        <v>80.516869258187882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x14ac:dyDescent="0.25">
      <c r="A8" s="4">
        <v>6</v>
      </c>
      <c r="B8" s="4" t="s">
        <v>21</v>
      </c>
      <c r="C8" s="5" t="s">
        <v>14</v>
      </c>
      <c r="D8" s="7">
        <v>31364</v>
      </c>
      <c r="E8" s="5" t="s">
        <v>15</v>
      </c>
      <c r="F8" s="9">
        <v>46.82</v>
      </c>
      <c r="G8" s="4" t="s">
        <v>41</v>
      </c>
      <c r="H8" s="4" t="s">
        <v>59</v>
      </c>
      <c r="I8" s="4" t="s">
        <v>79</v>
      </c>
      <c r="J8" s="4">
        <v>102.5</v>
      </c>
      <c r="K8" s="4">
        <v>45</v>
      </c>
      <c r="L8" s="4">
        <v>135</v>
      </c>
      <c r="M8" s="12">
        <f t="shared" si="0"/>
        <v>282.5</v>
      </c>
      <c r="N8" s="8">
        <f>M8*(100/(610.32796-(1045.59282*EXP(-0.03048*F8))))</f>
        <v>78.60870576375352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5.75" x14ac:dyDescent="0.25">
      <c r="A9" s="4">
        <v>7</v>
      </c>
      <c r="B9" s="4" t="s">
        <v>22</v>
      </c>
      <c r="C9" s="5" t="s">
        <v>14</v>
      </c>
      <c r="D9" s="7">
        <v>38817</v>
      </c>
      <c r="E9" s="5" t="s">
        <v>15</v>
      </c>
      <c r="F9" s="9">
        <v>46.88</v>
      </c>
      <c r="G9" s="4" t="s">
        <v>42</v>
      </c>
      <c r="H9" s="4" t="s">
        <v>60</v>
      </c>
      <c r="I9" s="4" t="s">
        <v>80</v>
      </c>
      <c r="J9" s="4">
        <v>92.5</v>
      </c>
      <c r="K9" s="4" t="s">
        <v>93</v>
      </c>
      <c r="L9" s="4">
        <v>115</v>
      </c>
      <c r="M9" s="12">
        <v>280.5</v>
      </c>
      <c r="N9" s="5">
        <v>77.95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x14ac:dyDescent="0.25">
      <c r="A10" s="4">
        <v>8</v>
      </c>
      <c r="B10" s="4" t="s">
        <v>23</v>
      </c>
      <c r="C10" s="5" t="s">
        <v>14</v>
      </c>
      <c r="D10" s="7">
        <v>29298</v>
      </c>
      <c r="E10" s="5" t="s">
        <v>15</v>
      </c>
      <c r="F10" s="9">
        <v>46.2</v>
      </c>
      <c r="G10" s="4" t="s">
        <v>43</v>
      </c>
      <c r="H10" s="4" t="s">
        <v>61</v>
      </c>
      <c r="I10" s="4" t="s">
        <v>81</v>
      </c>
      <c r="J10" s="4">
        <v>90</v>
      </c>
      <c r="K10" s="4">
        <v>62.5</v>
      </c>
      <c r="L10" s="4">
        <v>127.5</v>
      </c>
      <c r="M10" s="12">
        <f t="shared" si="0"/>
        <v>280</v>
      </c>
      <c r="N10" s="8">
        <f t="shared" ref="N10:N22" si="1">M10*(100/(610.32796-(1045.59282*EXP(-0.03048*F10))))</f>
        <v>78.965005546622962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x14ac:dyDescent="0.25">
      <c r="A11" s="4">
        <v>9</v>
      </c>
      <c r="B11" s="4" t="s">
        <v>24</v>
      </c>
      <c r="C11" s="5" t="s">
        <v>14</v>
      </c>
      <c r="D11" s="7">
        <v>33523</v>
      </c>
      <c r="E11" s="5" t="s">
        <v>15</v>
      </c>
      <c r="F11" s="9">
        <v>46.32</v>
      </c>
      <c r="G11" s="4" t="s">
        <v>44</v>
      </c>
      <c r="H11" s="4" t="s">
        <v>62</v>
      </c>
      <c r="I11" s="4" t="s">
        <v>82</v>
      </c>
      <c r="J11" s="4">
        <v>95</v>
      </c>
      <c r="K11" s="4">
        <v>57.5</v>
      </c>
      <c r="L11" s="4">
        <v>127.5</v>
      </c>
      <c r="M11" s="12">
        <f t="shared" si="0"/>
        <v>280</v>
      </c>
      <c r="N11" s="8">
        <f t="shared" si="1"/>
        <v>78.757623583521749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5.75" x14ac:dyDescent="0.25">
      <c r="A12" s="4">
        <v>10</v>
      </c>
      <c r="B12" s="4" t="s">
        <v>25</v>
      </c>
      <c r="C12" s="5" t="s">
        <v>14</v>
      </c>
      <c r="D12" s="7">
        <v>36442</v>
      </c>
      <c r="E12" s="5" t="s">
        <v>15</v>
      </c>
      <c r="F12" s="9">
        <v>46.52</v>
      </c>
      <c r="G12" s="4" t="s">
        <v>45</v>
      </c>
      <c r="H12" s="4" t="s">
        <v>63</v>
      </c>
      <c r="I12" s="4" t="s">
        <v>83</v>
      </c>
      <c r="J12" s="4">
        <v>100</v>
      </c>
      <c r="K12" s="4">
        <v>57.5</v>
      </c>
      <c r="L12" s="4">
        <v>122.5</v>
      </c>
      <c r="M12" s="12">
        <f t="shared" si="0"/>
        <v>280</v>
      </c>
      <c r="N12" s="8">
        <f t="shared" si="1"/>
        <v>78.416059232720173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5.75" x14ac:dyDescent="0.25">
      <c r="A13" s="4">
        <v>11</v>
      </c>
      <c r="B13" s="4" t="s">
        <v>26</v>
      </c>
      <c r="C13" s="5" t="s">
        <v>14</v>
      </c>
      <c r="D13" s="7">
        <v>39682</v>
      </c>
      <c r="E13" s="5" t="s">
        <v>15</v>
      </c>
      <c r="F13" s="9">
        <v>46.48</v>
      </c>
      <c r="G13" s="4" t="s">
        <v>46</v>
      </c>
      <c r="H13" s="4" t="s">
        <v>64</v>
      </c>
      <c r="I13" s="4" t="s">
        <v>84</v>
      </c>
      <c r="J13" s="4">
        <v>95</v>
      </c>
      <c r="K13" s="4">
        <v>50</v>
      </c>
      <c r="L13" s="4">
        <v>125</v>
      </c>
      <c r="M13" s="12">
        <f t="shared" si="0"/>
        <v>270</v>
      </c>
      <c r="N13" s="8">
        <f t="shared" si="1"/>
        <v>75.680969958549525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x14ac:dyDescent="0.25">
      <c r="A14" s="4">
        <v>12</v>
      </c>
      <c r="B14" s="4" t="s">
        <v>27</v>
      </c>
      <c r="C14" s="5" t="s">
        <v>14</v>
      </c>
      <c r="D14" s="7">
        <v>34712</v>
      </c>
      <c r="E14" s="5" t="s">
        <v>15</v>
      </c>
      <c r="F14" s="9">
        <v>46.6</v>
      </c>
      <c r="G14" s="4" t="s">
        <v>47</v>
      </c>
      <c r="H14" s="4" t="s">
        <v>65</v>
      </c>
      <c r="I14" s="4" t="s">
        <v>85</v>
      </c>
      <c r="J14" s="4">
        <v>97.5</v>
      </c>
      <c r="K14" s="4">
        <v>57.5</v>
      </c>
      <c r="L14" s="4">
        <v>115</v>
      </c>
      <c r="M14" s="12">
        <f t="shared" si="0"/>
        <v>270</v>
      </c>
      <c r="N14" s="8">
        <f t="shared" si="1"/>
        <v>75.485094770600256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x14ac:dyDescent="0.25">
      <c r="A15" s="4">
        <v>13</v>
      </c>
      <c r="B15" s="4" t="s">
        <v>28</v>
      </c>
      <c r="C15" s="5" t="s">
        <v>14</v>
      </c>
      <c r="D15" s="7">
        <v>38825</v>
      </c>
      <c r="E15" s="5" t="s">
        <v>15</v>
      </c>
      <c r="F15" s="9">
        <v>46.58</v>
      </c>
      <c r="G15" s="4" t="s">
        <v>48</v>
      </c>
      <c r="H15" s="4" t="s">
        <v>66</v>
      </c>
      <c r="I15" s="4" t="s">
        <v>86</v>
      </c>
      <c r="J15" s="4">
        <v>102.5</v>
      </c>
      <c r="K15" s="4">
        <v>57.5</v>
      </c>
      <c r="L15" s="4">
        <v>100</v>
      </c>
      <c r="M15" s="12">
        <f t="shared" si="0"/>
        <v>260</v>
      </c>
      <c r="N15" s="8">
        <f t="shared" si="1"/>
        <v>72.720671638685076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x14ac:dyDescent="0.25">
      <c r="A16" s="4">
        <v>14</v>
      </c>
      <c r="B16" s="4" t="s">
        <v>29</v>
      </c>
      <c r="C16" s="5" t="s">
        <v>14</v>
      </c>
      <c r="D16" s="7">
        <v>36490</v>
      </c>
      <c r="E16" s="5" t="s">
        <v>15</v>
      </c>
      <c r="F16" s="9">
        <v>45.18</v>
      </c>
      <c r="G16" s="4" t="s">
        <v>49</v>
      </c>
      <c r="H16" s="4" t="s">
        <v>49</v>
      </c>
      <c r="I16" s="4" t="s">
        <v>87</v>
      </c>
      <c r="J16" s="4">
        <v>97.5</v>
      </c>
      <c r="K16" s="4">
        <v>42.5</v>
      </c>
      <c r="L16" s="4">
        <v>107.5</v>
      </c>
      <c r="M16" s="12">
        <f t="shared" si="0"/>
        <v>247.5</v>
      </c>
      <c r="N16" s="8">
        <f t="shared" si="1"/>
        <v>71.426160692656097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x14ac:dyDescent="0.25">
      <c r="A17" s="4">
        <v>15</v>
      </c>
      <c r="B17" s="4" t="s">
        <v>30</v>
      </c>
      <c r="C17" s="5" t="s">
        <v>14</v>
      </c>
      <c r="D17" s="7">
        <v>38195</v>
      </c>
      <c r="E17" s="5" t="s">
        <v>15</v>
      </c>
      <c r="F17" s="9">
        <v>46.04</v>
      </c>
      <c r="G17" s="4" t="s">
        <v>50</v>
      </c>
      <c r="H17" s="4" t="s">
        <v>67</v>
      </c>
      <c r="I17" s="4" t="s">
        <v>88</v>
      </c>
      <c r="J17" s="4">
        <v>95</v>
      </c>
      <c r="K17" s="4">
        <v>55</v>
      </c>
      <c r="L17" s="4">
        <v>92.5</v>
      </c>
      <c r="M17" s="12">
        <f t="shared" si="0"/>
        <v>242.5</v>
      </c>
      <c r="N17" s="8">
        <f t="shared" si="1"/>
        <v>68.631322638574289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x14ac:dyDescent="0.25">
      <c r="A18" s="4">
        <v>16</v>
      </c>
      <c r="B18" s="4" t="s">
        <v>31</v>
      </c>
      <c r="C18" s="5" t="s">
        <v>14</v>
      </c>
      <c r="D18" s="7">
        <v>31962</v>
      </c>
      <c r="E18" s="5" t="s">
        <v>15</v>
      </c>
      <c r="F18" s="9">
        <v>45.24</v>
      </c>
      <c r="G18" s="4" t="s">
        <v>51</v>
      </c>
      <c r="H18" s="4" t="s">
        <v>68</v>
      </c>
      <c r="I18" s="4" t="s">
        <v>89</v>
      </c>
      <c r="J18" s="4">
        <v>80</v>
      </c>
      <c r="K18" s="4">
        <v>42.5</v>
      </c>
      <c r="L18" s="4">
        <v>107.5</v>
      </c>
      <c r="M18" s="12">
        <f t="shared" si="0"/>
        <v>230</v>
      </c>
      <c r="N18" s="8">
        <f t="shared" si="1"/>
        <v>66.283620127296203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.75" x14ac:dyDescent="0.25">
      <c r="A19" s="4">
        <v>17</v>
      </c>
      <c r="B19" s="4" t="s">
        <v>32</v>
      </c>
      <c r="C19" s="5" t="s">
        <v>14</v>
      </c>
      <c r="D19" s="7">
        <v>34895</v>
      </c>
      <c r="E19" s="5" t="s">
        <v>15</v>
      </c>
      <c r="F19" s="9">
        <v>45.46</v>
      </c>
      <c r="G19" s="4" t="s">
        <v>49</v>
      </c>
      <c r="H19" s="4" t="s">
        <v>49</v>
      </c>
      <c r="I19" s="4" t="s">
        <v>90</v>
      </c>
      <c r="J19" s="4">
        <v>85</v>
      </c>
      <c r="K19" s="4">
        <v>40</v>
      </c>
      <c r="L19" s="4">
        <v>100</v>
      </c>
      <c r="M19" s="12">
        <f t="shared" si="0"/>
        <v>225</v>
      </c>
      <c r="N19" s="8">
        <f t="shared" si="1"/>
        <v>64.51545788228411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x14ac:dyDescent="0.25">
      <c r="A20" s="4">
        <v>18</v>
      </c>
      <c r="B20" s="4" t="s">
        <v>33</v>
      </c>
      <c r="C20" s="5" t="s">
        <v>14</v>
      </c>
      <c r="D20" s="7">
        <v>39907</v>
      </c>
      <c r="E20" s="5" t="s">
        <v>15</v>
      </c>
      <c r="F20" s="9">
        <v>46.26</v>
      </c>
      <c r="G20" s="4" t="s">
        <v>39</v>
      </c>
      <c r="H20" s="4" t="s">
        <v>57</v>
      </c>
      <c r="I20" s="4" t="s">
        <v>77</v>
      </c>
      <c r="J20" s="4">
        <v>82.5</v>
      </c>
      <c r="K20" s="4">
        <v>50</v>
      </c>
      <c r="L20" s="4">
        <v>92.5</v>
      </c>
      <c r="M20" s="12">
        <f t="shared" si="0"/>
        <v>225</v>
      </c>
      <c r="N20" s="8">
        <f t="shared" si="1"/>
        <v>63.370513456084808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5">
      <c r="A21" s="4">
        <v>19</v>
      </c>
      <c r="B21" s="4" t="s">
        <v>34</v>
      </c>
      <c r="C21" s="5" t="s">
        <v>14</v>
      </c>
      <c r="D21" s="7">
        <v>40403</v>
      </c>
      <c r="E21" s="5" t="s">
        <v>15</v>
      </c>
      <c r="F21" s="9">
        <v>46.72</v>
      </c>
      <c r="G21" s="4" t="s">
        <v>52</v>
      </c>
      <c r="H21" s="4" t="s">
        <v>69</v>
      </c>
      <c r="I21" s="4" t="s">
        <v>91</v>
      </c>
      <c r="J21" s="4">
        <v>77.5</v>
      </c>
      <c r="K21" s="4">
        <v>37.5</v>
      </c>
      <c r="L21" s="4">
        <v>105</v>
      </c>
      <c r="M21" s="12">
        <f t="shared" si="0"/>
        <v>220</v>
      </c>
      <c r="N21" s="8">
        <f t="shared" si="1"/>
        <v>61.348173727782012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6.5" thickBot="1" x14ac:dyDescent="0.3">
      <c r="A22" s="4">
        <v>20</v>
      </c>
      <c r="B22" s="4" t="s">
        <v>35</v>
      </c>
      <c r="C22" s="5" t="s">
        <v>14</v>
      </c>
      <c r="D22" s="7">
        <v>39188</v>
      </c>
      <c r="E22" s="5" t="s">
        <v>15</v>
      </c>
      <c r="F22" s="9">
        <v>45.64</v>
      </c>
      <c r="G22" s="4" t="s">
        <v>53</v>
      </c>
      <c r="H22" s="4" t="s">
        <v>70</v>
      </c>
      <c r="I22" s="4" t="s">
        <v>92</v>
      </c>
      <c r="J22" s="4">
        <v>87.5</v>
      </c>
      <c r="K22" s="4">
        <v>42.5</v>
      </c>
      <c r="L22" s="4">
        <v>87.5</v>
      </c>
      <c r="M22" s="12">
        <f t="shared" si="0"/>
        <v>217.5</v>
      </c>
      <c r="N22" s="8">
        <f t="shared" si="1"/>
        <v>62.110063054891057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6.5" thickBot="1" x14ac:dyDescent="0.3">
      <c r="A23" s="23" t="s">
        <v>96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5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5">
      <c r="A24" s="4">
        <v>1</v>
      </c>
      <c r="B24" s="4" t="s">
        <v>97</v>
      </c>
      <c r="C24" s="4" t="s">
        <v>14</v>
      </c>
      <c r="D24" s="7">
        <v>32729</v>
      </c>
      <c r="E24" s="5" t="s">
        <v>15</v>
      </c>
      <c r="F24" s="9">
        <v>51.28</v>
      </c>
      <c r="G24" s="4" t="s">
        <v>117</v>
      </c>
      <c r="H24" s="4" t="s">
        <v>129</v>
      </c>
      <c r="I24" s="4" t="s">
        <v>136</v>
      </c>
      <c r="J24" s="4">
        <v>100</v>
      </c>
      <c r="K24" s="4" t="s">
        <v>152</v>
      </c>
      <c r="L24" s="4">
        <v>150</v>
      </c>
      <c r="M24" s="12">
        <v>345</v>
      </c>
      <c r="N24" s="8">
        <v>88.17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5">
      <c r="A25" s="4">
        <v>2</v>
      </c>
      <c r="B25" s="4" t="s">
        <v>98</v>
      </c>
      <c r="C25" s="4" t="s">
        <v>14</v>
      </c>
      <c r="D25" s="7">
        <v>38180</v>
      </c>
      <c r="E25" s="5" t="s">
        <v>15</v>
      </c>
      <c r="F25" s="9">
        <v>50.78</v>
      </c>
      <c r="G25" s="4" t="s">
        <v>118</v>
      </c>
      <c r="H25" s="4" t="s">
        <v>66</v>
      </c>
      <c r="I25" s="4" t="s">
        <v>137</v>
      </c>
      <c r="J25" s="4">
        <v>120</v>
      </c>
      <c r="K25" s="4">
        <v>75</v>
      </c>
      <c r="L25" s="4">
        <v>142.5</v>
      </c>
      <c r="M25" s="12">
        <f t="shared" si="0"/>
        <v>337.5</v>
      </c>
      <c r="N25" s="8">
        <f t="shared" ref="N25:N42" si="2">M25*(100/(610.32796-(1045.59282*EXP(-0.03048*F25))))</f>
        <v>87.005045888701389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5">
      <c r="A26" s="4">
        <v>3</v>
      </c>
      <c r="B26" s="4" t="s">
        <v>99</v>
      </c>
      <c r="C26" s="4" t="s">
        <v>14</v>
      </c>
      <c r="D26" s="7">
        <v>35890</v>
      </c>
      <c r="E26" s="5" t="s">
        <v>15</v>
      </c>
      <c r="F26" s="9">
        <v>51.06</v>
      </c>
      <c r="G26" s="4" t="s">
        <v>119</v>
      </c>
      <c r="H26" s="4" t="s">
        <v>130</v>
      </c>
      <c r="I26" s="4" t="s">
        <v>138</v>
      </c>
      <c r="J26" s="4">
        <v>125</v>
      </c>
      <c r="K26" s="4">
        <v>72.5</v>
      </c>
      <c r="L26" s="4">
        <v>140</v>
      </c>
      <c r="M26" s="12">
        <f t="shared" si="0"/>
        <v>337.5</v>
      </c>
      <c r="N26" s="8">
        <f t="shared" si="2"/>
        <v>86.583157198615496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5">
      <c r="A27" s="4">
        <v>4</v>
      </c>
      <c r="B27" s="4" t="s">
        <v>100</v>
      </c>
      <c r="C27" s="4" t="s">
        <v>14</v>
      </c>
      <c r="D27" s="7">
        <v>36744</v>
      </c>
      <c r="E27" s="5" t="s">
        <v>15</v>
      </c>
      <c r="F27" s="9">
        <v>51.7</v>
      </c>
      <c r="G27" s="4" t="s">
        <v>40</v>
      </c>
      <c r="H27" s="4" t="s">
        <v>58</v>
      </c>
      <c r="I27" s="4" t="s">
        <v>139</v>
      </c>
      <c r="J27" s="4">
        <v>110</v>
      </c>
      <c r="K27" s="4">
        <v>70</v>
      </c>
      <c r="L27" s="4">
        <v>142.5</v>
      </c>
      <c r="M27" s="12">
        <f t="shared" si="0"/>
        <v>322.5</v>
      </c>
      <c r="N27" s="8">
        <f t="shared" si="2"/>
        <v>81.840558000937108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5">
      <c r="A28" s="4">
        <v>5</v>
      </c>
      <c r="B28" s="4" t="s">
        <v>101</v>
      </c>
      <c r="C28" s="4" t="s">
        <v>14</v>
      </c>
      <c r="D28" s="7">
        <v>39653</v>
      </c>
      <c r="E28" s="5" t="s">
        <v>15</v>
      </c>
      <c r="F28" s="9">
        <v>51.48</v>
      </c>
      <c r="G28" s="4" t="s">
        <v>120</v>
      </c>
      <c r="H28" s="4" t="s">
        <v>131</v>
      </c>
      <c r="I28" s="4" t="s">
        <v>140</v>
      </c>
      <c r="J28" s="4">
        <v>120</v>
      </c>
      <c r="K28" s="4">
        <v>62.5</v>
      </c>
      <c r="L28" s="4">
        <v>125</v>
      </c>
      <c r="M28" s="12">
        <f t="shared" si="0"/>
        <v>307.5</v>
      </c>
      <c r="N28" s="8">
        <f t="shared" si="2"/>
        <v>78.323233833434827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5">
      <c r="A29" s="4">
        <v>6</v>
      </c>
      <c r="B29" s="4" t="s">
        <v>102</v>
      </c>
      <c r="C29" s="4" t="s">
        <v>14</v>
      </c>
      <c r="D29" s="7">
        <v>35971</v>
      </c>
      <c r="E29" s="5" t="s">
        <v>15</v>
      </c>
      <c r="F29" s="9">
        <v>50.64</v>
      </c>
      <c r="G29" s="4" t="s">
        <v>121</v>
      </c>
      <c r="H29" s="4" t="s">
        <v>217</v>
      </c>
      <c r="I29" s="4" t="s">
        <v>141</v>
      </c>
      <c r="J29" s="4">
        <v>110</v>
      </c>
      <c r="K29" s="4">
        <v>70</v>
      </c>
      <c r="L29" s="4">
        <v>120</v>
      </c>
      <c r="M29" s="12">
        <f t="shared" si="0"/>
        <v>300</v>
      </c>
      <c r="N29" s="8">
        <f t="shared" si="2"/>
        <v>77.527913881655536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5">
      <c r="A30" s="4">
        <v>7</v>
      </c>
      <c r="B30" s="4" t="s">
        <v>103</v>
      </c>
      <c r="C30" s="4" t="s">
        <v>14</v>
      </c>
      <c r="D30" s="7">
        <v>30327</v>
      </c>
      <c r="E30" s="5" t="s">
        <v>15</v>
      </c>
      <c r="F30" s="9">
        <v>51.56</v>
      </c>
      <c r="G30" s="4" t="s">
        <v>122</v>
      </c>
      <c r="H30" s="4" t="s">
        <v>132</v>
      </c>
      <c r="I30" s="4" t="s">
        <v>142</v>
      </c>
      <c r="J30" s="4">
        <v>100</v>
      </c>
      <c r="K30" s="4">
        <v>67.5</v>
      </c>
      <c r="L30" s="4">
        <v>130</v>
      </c>
      <c r="M30" s="12">
        <f t="shared" si="0"/>
        <v>297.5</v>
      </c>
      <c r="N30" s="8">
        <f t="shared" si="2"/>
        <v>75.673931371282293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x14ac:dyDescent="0.25">
      <c r="A31" s="4">
        <v>8</v>
      </c>
      <c r="B31" s="4" t="s">
        <v>104</v>
      </c>
      <c r="C31" s="4" t="s">
        <v>14</v>
      </c>
      <c r="D31" s="7">
        <v>39134</v>
      </c>
      <c r="E31" s="5" t="s">
        <v>15</v>
      </c>
      <c r="F31" s="9">
        <v>52</v>
      </c>
      <c r="G31" s="4" t="s">
        <v>123</v>
      </c>
      <c r="H31" s="4" t="s">
        <v>133</v>
      </c>
      <c r="I31" s="4" t="s">
        <v>143</v>
      </c>
      <c r="J31" s="4">
        <v>100</v>
      </c>
      <c r="K31" s="4">
        <v>67.5</v>
      </c>
      <c r="L31" s="4">
        <v>127.5</v>
      </c>
      <c r="M31" s="12">
        <f t="shared" si="0"/>
        <v>295</v>
      </c>
      <c r="N31" s="8">
        <f t="shared" si="2"/>
        <v>74.489786526366117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x14ac:dyDescent="0.25">
      <c r="A32" s="4">
        <v>9</v>
      </c>
      <c r="B32" s="4" t="s">
        <v>105</v>
      </c>
      <c r="C32" s="4" t="s">
        <v>14</v>
      </c>
      <c r="D32" s="7">
        <v>34369</v>
      </c>
      <c r="E32" s="5" t="s">
        <v>15</v>
      </c>
      <c r="F32" s="9">
        <v>51.92</v>
      </c>
      <c r="G32" s="4" t="s">
        <v>124</v>
      </c>
      <c r="H32" s="4" t="s">
        <v>134</v>
      </c>
      <c r="I32" s="4" t="s">
        <v>144</v>
      </c>
      <c r="J32" s="4">
        <v>105</v>
      </c>
      <c r="K32" s="4">
        <v>70</v>
      </c>
      <c r="L32" s="4">
        <v>112.5</v>
      </c>
      <c r="M32" s="12">
        <f t="shared" si="0"/>
        <v>287.5</v>
      </c>
      <c r="N32" s="8">
        <f t="shared" si="2"/>
        <v>72.692011098291331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x14ac:dyDescent="0.25">
      <c r="A33" s="4">
        <v>10</v>
      </c>
      <c r="B33" s="4" t="s">
        <v>106</v>
      </c>
      <c r="C33" s="4" t="s">
        <v>14</v>
      </c>
      <c r="D33" s="7">
        <v>33048</v>
      </c>
      <c r="E33" s="5" t="s">
        <v>15</v>
      </c>
      <c r="F33" s="9">
        <v>52</v>
      </c>
      <c r="G33" s="4" t="s">
        <v>125</v>
      </c>
      <c r="H33" s="4" t="s">
        <v>135</v>
      </c>
      <c r="I33" s="4" t="s">
        <v>145</v>
      </c>
      <c r="J33" s="4">
        <v>95</v>
      </c>
      <c r="K33" s="4">
        <v>57.5</v>
      </c>
      <c r="L33" s="4">
        <v>135</v>
      </c>
      <c r="M33" s="12">
        <f t="shared" ref="M33:M38" si="3">SUM(J33:L33)</f>
        <v>287.5</v>
      </c>
      <c r="N33" s="8">
        <f t="shared" si="2"/>
        <v>72.595978394339866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x14ac:dyDescent="0.25">
      <c r="A34" s="4">
        <v>11</v>
      </c>
      <c r="B34" s="4" t="s">
        <v>107</v>
      </c>
      <c r="C34" s="4" t="s">
        <v>14</v>
      </c>
      <c r="D34" s="7">
        <v>40105</v>
      </c>
      <c r="E34" s="5" t="s">
        <v>15</v>
      </c>
      <c r="F34" s="9">
        <v>51.3</v>
      </c>
      <c r="G34" s="4" t="s">
        <v>126</v>
      </c>
      <c r="H34" s="4" t="s">
        <v>57</v>
      </c>
      <c r="I34" s="4" t="s">
        <v>146</v>
      </c>
      <c r="J34" s="4">
        <v>100</v>
      </c>
      <c r="K34" s="4">
        <v>60</v>
      </c>
      <c r="L34" s="4">
        <v>120</v>
      </c>
      <c r="M34" s="12">
        <f t="shared" si="3"/>
        <v>280</v>
      </c>
      <c r="N34" s="8">
        <f t="shared" si="2"/>
        <v>71.536970885206713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x14ac:dyDescent="0.25">
      <c r="A35" s="4">
        <v>12</v>
      </c>
      <c r="B35" s="4" t="s">
        <v>108</v>
      </c>
      <c r="C35" s="4" t="s">
        <v>14</v>
      </c>
      <c r="D35" s="7">
        <v>40322</v>
      </c>
      <c r="E35" s="5" t="s">
        <v>15</v>
      </c>
      <c r="F35" s="9">
        <v>50.48</v>
      </c>
      <c r="G35" s="4" t="s">
        <v>52</v>
      </c>
      <c r="H35" s="4" t="s">
        <v>69</v>
      </c>
      <c r="I35" s="4" t="s">
        <v>91</v>
      </c>
      <c r="J35" s="4">
        <v>102.5</v>
      </c>
      <c r="K35" s="4">
        <v>52.5</v>
      </c>
      <c r="L35" s="4">
        <v>112.5</v>
      </c>
      <c r="M35" s="12">
        <f t="shared" si="3"/>
        <v>267.5</v>
      </c>
      <c r="N35" s="8">
        <f t="shared" si="2"/>
        <v>69.324690878871309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x14ac:dyDescent="0.25">
      <c r="A36" s="4">
        <v>13</v>
      </c>
      <c r="B36" s="4" t="s">
        <v>109</v>
      </c>
      <c r="C36" s="4" t="s">
        <v>14</v>
      </c>
      <c r="D36" s="7">
        <v>40930</v>
      </c>
      <c r="E36" s="5" t="s">
        <v>15</v>
      </c>
      <c r="F36" s="9">
        <v>51.6</v>
      </c>
      <c r="G36" s="4" t="s">
        <v>127</v>
      </c>
      <c r="H36" s="4" t="s">
        <v>61</v>
      </c>
      <c r="I36" s="4" t="s">
        <v>147</v>
      </c>
      <c r="J36" s="4">
        <v>100</v>
      </c>
      <c r="K36" s="4">
        <v>52.5</v>
      </c>
      <c r="L36" s="4">
        <v>112.5</v>
      </c>
      <c r="M36" s="12">
        <f t="shared" si="3"/>
        <v>265</v>
      </c>
      <c r="N36" s="8">
        <f t="shared" si="2"/>
        <v>67.361686229710145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x14ac:dyDescent="0.25">
      <c r="A37" s="4">
        <v>14</v>
      </c>
      <c r="B37" s="4" t="s">
        <v>110</v>
      </c>
      <c r="C37" s="4" t="s">
        <v>14</v>
      </c>
      <c r="D37" s="7">
        <v>38384</v>
      </c>
      <c r="E37" s="5" t="s">
        <v>15</v>
      </c>
      <c r="F37" s="9">
        <v>50.1</v>
      </c>
      <c r="G37" s="4" t="s">
        <v>39</v>
      </c>
      <c r="H37" s="4" t="s">
        <v>57</v>
      </c>
      <c r="I37" s="4" t="s">
        <v>148</v>
      </c>
      <c r="J37" s="4">
        <v>85</v>
      </c>
      <c r="K37" s="4">
        <v>57.5</v>
      </c>
      <c r="L37" s="4">
        <v>102.5</v>
      </c>
      <c r="M37" s="12">
        <f t="shared" si="3"/>
        <v>245</v>
      </c>
      <c r="N37" s="8">
        <f t="shared" si="2"/>
        <v>63.926861126766767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x14ac:dyDescent="0.25">
      <c r="A38" s="4">
        <v>15</v>
      </c>
      <c r="B38" s="4" t="s">
        <v>111</v>
      </c>
      <c r="C38" s="4" t="s">
        <v>14</v>
      </c>
      <c r="D38" s="7">
        <v>40746</v>
      </c>
      <c r="E38" s="5" t="s">
        <v>15</v>
      </c>
      <c r="F38" s="9">
        <v>51.72</v>
      </c>
      <c r="G38" s="4" t="s">
        <v>128</v>
      </c>
      <c r="H38" s="4" t="s">
        <v>63</v>
      </c>
      <c r="I38" s="4" t="s">
        <v>149</v>
      </c>
      <c r="J38" s="4">
        <v>82.5</v>
      </c>
      <c r="K38" s="4">
        <v>60</v>
      </c>
      <c r="L38" s="4">
        <v>102.5</v>
      </c>
      <c r="M38" s="12">
        <f t="shared" si="3"/>
        <v>245</v>
      </c>
      <c r="N38" s="8">
        <f t="shared" si="2"/>
        <v>62.152659505140406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x14ac:dyDescent="0.25">
      <c r="A39" s="4">
        <v>16</v>
      </c>
      <c r="B39" s="4" t="s">
        <v>112</v>
      </c>
      <c r="C39" s="4" t="s">
        <v>14</v>
      </c>
      <c r="D39" s="7">
        <v>35758</v>
      </c>
      <c r="E39" s="5" t="s">
        <v>15</v>
      </c>
      <c r="F39" s="9">
        <v>51.92</v>
      </c>
      <c r="G39" s="4" t="s">
        <v>49</v>
      </c>
      <c r="H39" s="4" t="s">
        <v>49</v>
      </c>
      <c r="I39" s="4"/>
      <c r="J39" s="4">
        <v>95</v>
      </c>
      <c r="K39" s="4">
        <v>55</v>
      </c>
      <c r="L39" s="4">
        <v>95</v>
      </c>
      <c r="M39" s="12">
        <f t="shared" si="0"/>
        <v>245</v>
      </c>
      <c r="N39" s="8">
        <f t="shared" si="2"/>
        <v>61.946235544630866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x14ac:dyDescent="0.25">
      <c r="A40" s="4">
        <v>17</v>
      </c>
      <c r="B40" s="4" t="s">
        <v>113</v>
      </c>
      <c r="C40" s="4" t="s">
        <v>14</v>
      </c>
      <c r="D40" s="7">
        <v>39262</v>
      </c>
      <c r="E40" s="5" t="s">
        <v>15</v>
      </c>
      <c r="F40" s="9">
        <v>50.32</v>
      </c>
      <c r="G40" s="4" t="s">
        <v>51</v>
      </c>
      <c r="H40" s="4" t="s">
        <v>68</v>
      </c>
      <c r="I40" s="4" t="s">
        <v>142</v>
      </c>
      <c r="J40" s="4">
        <v>85</v>
      </c>
      <c r="K40" s="4">
        <v>45</v>
      </c>
      <c r="L40" s="4">
        <v>105</v>
      </c>
      <c r="M40" s="12">
        <f>SUM(J40:L40)</f>
        <v>235</v>
      </c>
      <c r="N40" s="8">
        <f t="shared" si="2"/>
        <v>61.075753457593542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x14ac:dyDescent="0.25">
      <c r="A41" s="4">
        <v>18</v>
      </c>
      <c r="B41" s="4" t="s">
        <v>114</v>
      </c>
      <c r="C41" s="4" t="s">
        <v>14</v>
      </c>
      <c r="D41" s="7">
        <v>25625</v>
      </c>
      <c r="E41" s="5" t="s">
        <v>15</v>
      </c>
      <c r="F41" s="9">
        <v>51.4</v>
      </c>
      <c r="G41" s="4" t="s">
        <v>49</v>
      </c>
      <c r="H41" s="4" t="s">
        <v>49</v>
      </c>
      <c r="I41" s="4" t="s">
        <v>150</v>
      </c>
      <c r="J41" s="4">
        <v>82.5</v>
      </c>
      <c r="K41" s="4">
        <v>50</v>
      </c>
      <c r="L41" s="4">
        <v>97.5</v>
      </c>
      <c r="M41" s="12">
        <f t="shared" si="0"/>
        <v>230</v>
      </c>
      <c r="N41" s="8">
        <f t="shared" si="2"/>
        <v>58.662655189344804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x14ac:dyDescent="0.25">
      <c r="A42" s="4" t="s">
        <v>95</v>
      </c>
      <c r="B42" s="4" t="s">
        <v>115</v>
      </c>
      <c r="C42" s="4" t="s">
        <v>14</v>
      </c>
      <c r="D42" s="7">
        <v>31172</v>
      </c>
      <c r="E42" s="5" t="s">
        <v>15</v>
      </c>
      <c r="F42" s="9">
        <v>51.28</v>
      </c>
      <c r="G42" s="4" t="s">
        <v>49</v>
      </c>
      <c r="H42" s="4" t="s">
        <v>49</v>
      </c>
      <c r="I42" s="4" t="s">
        <v>151</v>
      </c>
      <c r="J42" s="11">
        <v>112.5</v>
      </c>
      <c r="K42" s="4" t="s">
        <v>95</v>
      </c>
      <c r="L42" s="4" t="s">
        <v>95</v>
      </c>
      <c r="M42" s="12">
        <v>0</v>
      </c>
      <c r="N42" s="10">
        <f t="shared" si="2"/>
        <v>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6.5" thickBot="1" x14ac:dyDescent="0.3">
      <c r="A43" s="4" t="s">
        <v>95</v>
      </c>
      <c r="B43" s="4" t="s">
        <v>116</v>
      </c>
      <c r="C43" s="4" t="s">
        <v>14</v>
      </c>
      <c r="D43" s="7">
        <v>40374</v>
      </c>
      <c r="E43" s="5" t="s">
        <v>15</v>
      </c>
      <c r="F43" s="4" t="s">
        <v>95</v>
      </c>
      <c r="G43" s="4" t="s">
        <v>42</v>
      </c>
      <c r="H43" s="4" t="s">
        <v>60</v>
      </c>
      <c r="I43" s="4" t="s">
        <v>80</v>
      </c>
      <c r="J43" s="4" t="s">
        <v>95</v>
      </c>
      <c r="K43" s="4" t="s">
        <v>95</v>
      </c>
      <c r="L43" s="4" t="s">
        <v>95</v>
      </c>
      <c r="M43" s="12">
        <f t="shared" si="0"/>
        <v>0</v>
      </c>
      <c r="N43" s="10">
        <v>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thickBot="1" x14ac:dyDescent="0.3">
      <c r="A44" s="23" t="s">
        <v>153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5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x14ac:dyDescent="0.25">
      <c r="A45" s="4">
        <v>1</v>
      </c>
      <c r="B45" s="4" t="s">
        <v>154</v>
      </c>
      <c r="C45" s="4" t="s">
        <v>14</v>
      </c>
      <c r="D45" s="7">
        <v>30288</v>
      </c>
      <c r="E45" s="5" t="s">
        <v>15</v>
      </c>
      <c r="F45" s="9">
        <v>56.3</v>
      </c>
      <c r="G45" s="4" t="s">
        <v>119</v>
      </c>
      <c r="H45" s="4" t="s">
        <v>130</v>
      </c>
      <c r="I45" s="4" t="s">
        <v>218</v>
      </c>
      <c r="J45" s="4">
        <v>150</v>
      </c>
      <c r="K45" s="4">
        <v>80</v>
      </c>
      <c r="L45" s="4">
        <v>160</v>
      </c>
      <c r="M45" s="12">
        <f t="shared" si="0"/>
        <v>390</v>
      </c>
      <c r="N45" s="8">
        <f t="shared" ref="N45:N78" si="4">M45*(100/(610.32796-(1045.59282*EXP(-0.03048*F45))))</f>
        <v>92.34008849657107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x14ac:dyDescent="0.25">
      <c r="A46" s="4">
        <v>2</v>
      </c>
      <c r="B46" s="4" t="s">
        <v>155</v>
      </c>
      <c r="C46" s="4" t="s">
        <v>14</v>
      </c>
      <c r="D46" s="7">
        <v>36747</v>
      </c>
      <c r="E46" s="5" t="s">
        <v>15</v>
      </c>
      <c r="F46" s="9">
        <v>56.62</v>
      </c>
      <c r="G46" s="4" t="s">
        <v>192</v>
      </c>
      <c r="H46" s="4" t="s">
        <v>208</v>
      </c>
      <c r="I46" s="4" t="s">
        <v>219</v>
      </c>
      <c r="J46" s="4">
        <v>142.5</v>
      </c>
      <c r="K46" s="4">
        <v>97.5</v>
      </c>
      <c r="L46" s="4">
        <v>145</v>
      </c>
      <c r="M46" s="12">
        <f t="shared" si="0"/>
        <v>385</v>
      </c>
      <c r="N46" s="8">
        <f t="shared" si="4"/>
        <v>90.764145996567621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x14ac:dyDescent="0.25">
      <c r="A47" s="4">
        <v>3</v>
      </c>
      <c r="B47" s="4" t="s">
        <v>156</v>
      </c>
      <c r="C47" s="4" t="s">
        <v>14</v>
      </c>
      <c r="D47" s="7">
        <v>32908</v>
      </c>
      <c r="E47" s="5" t="s">
        <v>15</v>
      </c>
      <c r="F47" s="9">
        <v>55.98</v>
      </c>
      <c r="G47" s="4" t="s">
        <v>52</v>
      </c>
      <c r="H47" s="4" t="s">
        <v>69</v>
      </c>
      <c r="I47" s="4" t="s">
        <v>91</v>
      </c>
      <c r="J47" s="4">
        <v>135</v>
      </c>
      <c r="K47" s="4">
        <v>80</v>
      </c>
      <c r="L47" s="4">
        <v>165</v>
      </c>
      <c r="M47" s="12">
        <f t="shared" si="0"/>
        <v>380</v>
      </c>
      <c r="N47" s="8">
        <f t="shared" si="4"/>
        <v>90.366597968249351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x14ac:dyDescent="0.25">
      <c r="A48" s="4">
        <v>4</v>
      </c>
      <c r="B48" s="4" t="s">
        <v>157</v>
      </c>
      <c r="C48" s="4" t="s">
        <v>14</v>
      </c>
      <c r="D48" s="7">
        <v>29948</v>
      </c>
      <c r="E48" s="5" t="s">
        <v>15</v>
      </c>
      <c r="F48" s="9">
        <v>56.14</v>
      </c>
      <c r="G48" s="4" t="s">
        <v>39</v>
      </c>
      <c r="H48" s="4" t="s">
        <v>57</v>
      </c>
      <c r="I48" s="4" t="s">
        <v>77</v>
      </c>
      <c r="J48" s="4">
        <v>135</v>
      </c>
      <c r="K48" s="4">
        <v>90</v>
      </c>
      <c r="L48" s="4">
        <v>150</v>
      </c>
      <c r="M48" s="12">
        <f t="shared" si="0"/>
        <v>375</v>
      </c>
      <c r="N48" s="8">
        <f t="shared" si="4"/>
        <v>88.982155746482718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x14ac:dyDescent="0.25">
      <c r="A49" s="4">
        <v>5</v>
      </c>
      <c r="B49" s="4" t="s">
        <v>158</v>
      </c>
      <c r="C49" s="4" t="s">
        <v>14</v>
      </c>
      <c r="D49" s="7">
        <v>33098</v>
      </c>
      <c r="E49" s="5" t="s">
        <v>15</v>
      </c>
      <c r="F49" s="9">
        <v>56.38</v>
      </c>
      <c r="G49" s="4" t="s">
        <v>193</v>
      </c>
      <c r="H49" s="4" t="s">
        <v>210</v>
      </c>
      <c r="I49" s="4" t="s">
        <v>220</v>
      </c>
      <c r="J49" s="4">
        <v>132.5</v>
      </c>
      <c r="K49" s="4">
        <v>62.5</v>
      </c>
      <c r="L49" s="4">
        <v>145</v>
      </c>
      <c r="M49" s="12">
        <f t="shared" si="0"/>
        <v>340</v>
      </c>
      <c r="N49" s="8">
        <f t="shared" si="4"/>
        <v>80.414451404748618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x14ac:dyDescent="0.25">
      <c r="A50" s="4">
        <v>6</v>
      </c>
      <c r="B50" s="4" t="s">
        <v>159</v>
      </c>
      <c r="C50" s="4" t="s">
        <v>14</v>
      </c>
      <c r="D50" s="7">
        <v>32861</v>
      </c>
      <c r="E50" s="5" t="s">
        <v>15</v>
      </c>
      <c r="F50" s="9">
        <v>56.44</v>
      </c>
      <c r="G50" s="4" t="s">
        <v>194</v>
      </c>
      <c r="H50" s="4" t="s">
        <v>63</v>
      </c>
      <c r="I50" s="4" t="s">
        <v>221</v>
      </c>
      <c r="J50" s="4">
        <v>130</v>
      </c>
      <c r="K50" s="4">
        <v>70</v>
      </c>
      <c r="L50" s="4">
        <v>140</v>
      </c>
      <c r="M50" s="12">
        <f t="shared" si="0"/>
        <v>340</v>
      </c>
      <c r="N50" s="8">
        <f t="shared" si="4"/>
        <v>80.349340982042506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x14ac:dyDescent="0.25">
      <c r="A51" s="4">
        <v>7</v>
      </c>
      <c r="B51" s="4" t="s">
        <v>160</v>
      </c>
      <c r="C51" s="4" t="s">
        <v>14</v>
      </c>
      <c r="D51" s="7">
        <v>35542</v>
      </c>
      <c r="E51" s="5" t="s">
        <v>15</v>
      </c>
      <c r="F51" s="9">
        <v>56.44</v>
      </c>
      <c r="G51" s="4" t="s">
        <v>195</v>
      </c>
      <c r="H51" s="4" t="s">
        <v>211</v>
      </c>
      <c r="I51" s="4" t="s">
        <v>222</v>
      </c>
      <c r="J51" s="4">
        <v>122.5</v>
      </c>
      <c r="K51" s="4">
        <v>60</v>
      </c>
      <c r="L51" s="4">
        <v>157.5</v>
      </c>
      <c r="M51" s="12">
        <f t="shared" si="0"/>
        <v>340</v>
      </c>
      <c r="N51" s="8">
        <f t="shared" si="4"/>
        <v>80.349340982042506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x14ac:dyDescent="0.25">
      <c r="A52" s="4">
        <v>8</v>
      </c>
      <c r="B52" s="4" t="s">
        <v>161</v>
      </c>
      <c r="C52" s="4" t="s">
        <v>14</v>
      </c>
      <c r="D52" s="7">
        <v>33185</v>
      </c>
      <c r="E52" s="5" t="s">
        <v>15</v>
      </c>
      <c r="F52" s="9">
        <v>55.14</v>
      </c>
      <c r="G52" s="4" t="s">
        <v>196</v>
      </c>
      <c r="H52" s="4" t="s">
        <v>63</v>
      </c>
      <c r="I52" s="4" t="s">
        <v>223</v>
      </c>
      <c r="J52" s="4">
        <v>125</v>
      </c>
      <c r="K52" s="4">
        <v>67.5</v>
      </c>
      <c r="L52" s="4">
        <v>145</v>
      </c>
      <c r="M52" s="12">
        <f t="shared" si="0"/>
        <v>337.5</v>
      </c>
      <c r="N52" s="8">
        <f t="shared" si="4"/>
        <v>81.210502121323913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x14ac:dyDescent="0.25">
      <c r="A53" s="4">
        <v>9</v>
      </c>
      <c r="B53" s="4" t="s">
        <v>162</v>
      </c>
      <c r="C53" s="4" t="s">
        <v>14</v>
      </c>
      <c r="D53" s="7">
        <v>30677</v>
      </c>
      <c r="E53" s="5" t="s">
        <v>15</v>
      </c>
      <c r="F53" s="9">
        <v>56.86</v>
      </c>
      <c r="G53" s="4" t="s">
        <v>197</v>
      </c>
      <c r="H53" s="4" t="s">
        <v>197</v>
      </c>
      <c r="I53" s="4"/>
      <c r="J53" s="4">
        <v>117.5</v>
      </c>
      <c r="K53" s="4">
        <v>67.5</v>
      </c>
      <c r="L53" s="4">
        <v>152.5</v>
      </c>
      <c r="M53" s="12">
        <f t="shared" si="0"/>
        <v>337.5</v>
      </c>
      <c r="N53" s="8">
        <f t="shared" si="4"/>
        <v>79.312284297128585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x14ac:dyDescent="0.25">
      <c r="A54" s="4">
        <v>10</v>
      </c>
      <c r="B54" s="4" t="s">
        <v>163</v>
      </c>
      <c r="C54" s="4" t="s">
        <v>14</v>
      </c>
      <c r="D54" s="7">
        <v>38089</v>
      </c>
      <c r="E54" s="5" t="s">
        <v>15</v>
      </c>
      <c r="F54" s="9">
        <v>55.88</v>
      </c>
      <c r="G54" s="4" t="s">
        <v>124</v>
      </c>
      <c r="H54" s="4" t="s">
        <v>134</v>
      </c>
      <c r="I54" s="4"/>
      <c r="J54" s="4">
        <v>122.5</v>
      </c>
      <c r="K54" s="4">
        <v>67.5</v>
      </c>
      <c r="L54" s="4">
        <v>142.5</v>
      </c>
      <c r="M54" s="12">
        <f t="shared" si="0"/>
        <v>332.5</v>
      </c>
      <c r="N54" s="8">
        <f t="shared" si="4"/>
        <v>79.179880808506041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x14ac:dyDescent="0.25">
      <c r="A55" s="4">
        <v>11</v>
      </c>
      <c r="B55" s="4" t="s">
        <v>164</v>
      </c>
      <c r="C55" s="4" t="s">
        <v>14</v>
      </c>
      <c r="D55" s="7">
        <v>38992</v>
      </c>
      <c r="E55" s="5" t="s">
        <v>15</v>
      </c>
      <c r="F55" s="9">
        <v>56.62</v>
      </c>
      <c r="G55" s="4" t="s">
        <v>198</v>
      </c>
      <c r="H55" s="4" t="s">
        <v>212</v>
      </c>
      <c r="I55" s="4" t="s">
        <v>224</v>
      </c>
      <c r="J55" s="4">
        <v>117.5</v>
      </c>
      <c r="K55" s="4">
        <v>72.5</v>
      </c>
      <c r="L55" s="4">
        <v>140</v>
      </c>
      <c r="M55" s="12">
        <f t="shared" si="0"/>
        <v>330</v>
      </c>
      <c r="N55" s="8">
        <f t="shared" si="4"/>
        <v>77.797839425629391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x14ac:dyDescent="0.25">
      <c r="A56" s="4">
        <v>12</v>
      </c>
      <c r="B56" s="4" t="s">
        <v>165</v>
      </c>
      <c r="C56" s="4" t="s">
        <v>14</v>
      </c>
      <c r="D56" s="7">
        <v>34916</v>
      </c>
      <c r="E56" s="5" t="s">
        <v>15</v>
      </c>
      <c r="F56" s="9">
        <v>56.32</v>
      </c>
      <c r="G56" s="4" t="s">
        <v>53</v>
      </c>
      <c r="H56" s="4" t="s">
        <v>70</v>
      </c>
      <c r="I56" s="4" t="s">
        <v>225</v>
      </c>
      <c r="J56" s="4">
        <v>117.5</v>
      </c>
      <c r="K56" s="4">
        <v>70</v>
      </c>
      <c r="L56" s="4">
        <v>140</v>
      </c>
      <c r="M56" s="12">
        <f t="shared" si="0"/>
        <v>327.5</v>
      </c>
      <c r="N56" s="8">
        <f t="shared" si="4"/>
        <v>77.520971214405265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x14ac:dyDescent="0.25">
      <c r="A57" s="4">
        <v>13</v>
      </c>
      <c r="B57" s="4" t="s">
        <v>166</v>
      </c>
      <c r="C57" s="4" t="s">
        <v>14</v>
      </c>
      <c r="D57" s="7">
        <v>34965</v>
      </c>
      <c r="E57" s="5" t="s">
        <v>15</v>
      </c>
      <c r="F57" s="9">
        <v>56.92</v>
      </c>
      <c r="G57" s="4" t="s">
        <v>49</v>
      </c>
      <c r="H57" s="4" t="s">
        <v>49</v>
      </c>
      <c r="I57" s="4"/>
      <c r="J57" s="4">
        <v>127.5</v>
      </c>
      <c r="K57" s="4">
        <v>60</v>
      </c>
      <c r="L57" s="4">
        <v>140</v>
      </c>
      <c r="M57" s="12">
        <f t="shared" si="0"/>
        <v>327.5</v>
      </c>
      <c r="N57" s="8">
        <f t="shared" si="4"/>
        <v>76.901272499195713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x14ac:dyDescent="0.25">
      <c r="A58" s="4">
        <v>14</v>
      </c>
      <c r="B58" s="4" t="s">
        <v>167</v>
      </c>
      <c r="C58" s="4" t="s">
        <v>14</v>
      </c>
      <c r="D58" s="7">
        <v>36032</v>
      </c>
      <c r="E58" s="5" t="s">
        <v>15</v>
      </c>
      <c r="F58" s="9">
        <v>56.4</v>
      </c>
      <c r="G58" s="4" t="s">
        <v>127</v>
      </c>
      <c r="H58" s="4" t="s">
        <v>61</v>
      </c>
      <c r="I58" s="4" t="s">
        <v>226</v>
      </c>
      <c r="J58" s="4">
        <v>120</v>
      </c>
      <c r="K58" s="4">
        <v>65</v>
      </c>
      <c r="L58" s="4">
        <v>140</v>
      </c>
      <c r="M58" s="12">
        <f t="shared" si="0"/>
        <v>325</v>
      </c>
      <c r="N58" s="8">
        <f t="shared" si="4"/>
        <v>76.845985195265754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x14ac:dyDescent="0.25">
      <c r="A59" s="4">
        <v>15</v>
      </c>
      <c r="B59" s="4" t="s">
        <v>168</v>
      </c>
      <c r="C59" s="4" t="s">
        <v>14</v>
      </c>
      <c r="D59" s="7">
        <v>39478</v>
      </c>
      <c r="E59" s="5" t="s">
        <v>15</v>
      </c>
      <c r="F59" s="9">
        <v>56.44</v>
      </c>
      <c r="G59" s="4" t="s">
        <v>199</v>
      </c>
      <c r="H59" s="4" t="s">
        <v>213</v>
      </c>
      <c r="I59" s="4" t="s">
        <v>227</v>
      </c>
      <c r="J59" s="4">
        <v>125</v>
      </c>
      <c r="K59" s="4">
        <v>65</v>
      </c>
      <c r="L59" s="4">
        <v>135</v>
      </c>
      <c r="M59" s="12">
        <f t="shared" si="0"/>
        <v>325</v>
      </c>
      <c r="N59" s="8">
        <f t="shared" si="4"/>
        <v>76.804517115187693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x14ac:dyDescent="0.25">
      <c r="A60" s="4">
        <v>16</v>
      </c>
      <c r="B60" s="4" t="s">
        <v>169</v>
      </c>
      <c r="C60" s="4" t="s">
        <v>14</v>
      </c>
      <c r="D60" s="7">
        <v>34760</v>
      </c>
      <c r="E60" s="5" t="s">
        <v>15</v>
      </c>
      <c r="F60" s="9">
        <v>56.6</v>
      </c>
      <c r="G60" s="4" t="s">
        <v>200</v>
      </c>
      <c r="H60" s="4" t="s">
        <v>58</v>
      </c>
      <c r="I60" s="4" t="s">
        <v>139</v>
      </c>
      <c r="J60" s="4">
        <v>107.5</v>
      </c>
      <c r="K60" s="4">
        <v>65</v>
      </c>
      <c r="L60" s="4">
        <v>152.5</v>
      </c>
      <c r="M60" s="12">
        <f t="shared" si="0"/>
        <v>325</v>
      </c>
      <c r="N60" s="8">
        <f t="shared" si="4"/>
        <v>76.639593591938976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x14ac:dyDescent="0.25">
      <c r="A61" s="4">
        <v>17</v>
      </c>
      <c r="B61" s="4" t="s">
        <v>170</v>
      </c>
      <c r="C61" s="4" t="s">
        <v>14</v>
      </c>
      <c r="D61" s="7">
        <v>40350</v>
      </c>
      <c r="E61" s="5" t="s">
        <v>15</v>
      </c>
      <c r="F61" s="9">
        <v>56.14</v>
      </c>
      <c r="G61" s="4" t="s">
        <v>40</v>
      </c>
      <c r="H61" s="4" t="s">
        <v>58</v>
      </c>
      <c r="I61" s="4" t="s">
        <v>228</v>
      </c>
      <c r="J61" s="4">
        <v>130</v>
      </c>
      <c r="K61" s="4">
        <v>67.5</v>
      </c>
      <c r="L61" s="4">
        <v>122.5</v>
      </c>
      <c r="M61" s="12">
        <f t="shared" si="0"/>
        <v>320</v>
      </c>
      <c r="N61" s="8">
        <f t="shared" si="4"/>
        <v>75.931439570331918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x14ac:dyDescent="0.25">
      <c r="A62" s="4">
        <v>18</v>
      </c>
      <c r="B62" s="4" t="s">
        <v>171</v>
      </c>
      <c r="C62" s="4" t="s">
        <v>14</v>
      </c>
      <c r="D62" s="7">
        <v>37982</v>
      </c>
      <c r="E62" s="5" t="s">
        <v>15</v>
      </c>
      <c r="F62" s="9">
        <v>56.9</v>
      </c>
      <c r="G62" s="4" t="s">
        <v>192</v>
      </c>
      <c r="H62" s="4" t="s">
        <v>208</v>
      </c>
      <c r="I62" s="4" t="s">
        <v>229</v>
      </c>
      <c r="J62" s="4">
        <v>117.5</v>
      </c>
      <c r="K62" s="4">
        <v>67.5</v>
      </c>
      <c r="L62" s="4">
        <v>132.5</v>
      </c>
      <c r="M62" s="12">
        <f t="shared" si="0"/>
        <v>317.5</v>
      </c>
      <c r="N62" s="8">
        <f t="shared" si="4"/>
        <v>74.572837946426631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x14ac:dyDescent="0.25">
      <c r="A63" s="4">
        <v>19</v>
      </c>
      <c r="B63" s="4" t="s">
        <v>172</v>
      </c>
      <c r="C63" s="4" t="s">
        <v>14</v>
      </c>
      <c r="D63" s="7">
        <v>30756</v>
      </c>
      <c r="E63" s="5" t="s">
        <v>15</v>
      </c>
      <c r="F63" s="9">
        <v>55.96</v>
      </c>
      <c r="G63" s="4" t="s">
        <v>49</v>
      </c>
      <c r="H63" s="4" t="s">
        <v>49</v>
      </c>
      <c r="I63" s="4" t="s">
        <v>230</v>
      </c>
      <c r="J63" s="4">
        <v>115</v>
      </c>
      <c r="K63" s="4">
        <v>65</v>
      </c>
      <c r="L63" s="4">
        <v>135</v>
      </c>
      <c r="M63" s="12">
        <f t="shared" si="0"/>
        <v>315</v>
      </c>
      <c r="N63" s="8">
        <f t="shared" si="4"/>
        <v>74.929778623553545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x14ac:dyDescent="0.25">
      <c r="A64" s="4">
        <v>20</v>
      </c>
      <c r="B64" s="4" t="s">
        <v>173</v>
      </c>
      <c r="C64" s="4" t="s">
        <v>14</v>
      </c>
      <c r="D64" s="7">
        <v>33720</v>
      </c>
      <c r="E64" s="5" t="s">
        <v>15</v>
      </c>
      <c r="F64" s="9">
        <v>56.44</v>
      </c>
      <c r="G64" s="4" t="s">
        <v>49</v>
      </c>
      <c r="H64" s="4" t="s">
        <v>49</v>
      </c>
      <c r="I64" s="4" t="s">
        <v>221</v>
      </c>
      <c r="J64" s="4">
        <v>110</v>
      </c>
      <c r="K64" s="4">
        <v>60</v>
      </c>
      <c r="L64" s="4">
        <v>145</v>
      </c>
      <c r="M64" s="12">
        <f t="shared" si="0"/>
        <v>315</v>
      </c>
      <c r="N64" s="8">
        <f t="shared" si="4"/>
        <v>74.441301203951156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x14ac:dyDescent="0.25">
      <c r="A65" s="4">
        <v>21</v>
      </c>
      <c r="B65" s="4" t="s">
        <v>174</v>
      </c>
      <c r="C65" s="4" t="s">
        <v>14</v>
      </c>
      <c r="D65" s="7">
        <v>33932</v>
      </c>
      <c r="E65" s="5" t="s">
        <v>15</v>
      </c>
      <c r="F65" s="9">
        <v>55.54</v>
      </c>
      <c r="G65" s="4" t="s">
        <v>49</v>
      </c>
      <c r="H65" s="4" t="s">
        <v>49</v>
      </c>
      <c r="I65" s="4" t="s">
        <v>231</v>
      </c>
      <c r="J65" s="4">
        <v>105</v>
      </c>
      <c r="K65" s="4">
        <v>57.5</v>
      </c>
      <c r="L65" s="4">
        <v>145</v>
      </c>
      <c r="M65" s="12">
        <f t="shared" si="0"/>
        <v>307.5</v>
      </c>
      <c r="N65" s="8">
        <f t="shared" si="4"/>
        <v>73.574007482392048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x14ac:dyDescent="0.25">
      <c r="A66" s="4">
        <v>22</v>
      </c>
      <c r="B66" s="4" t="s">
        <v>175</v>
      </c>
      <c r="C66" s="4" t="s">
        <v>14</v>
      </c>
      <c r="D66" s="7">
        <v>38009</v>
      </c>
      <c r="E66" s="5" t="s">
        <v>15</v>
      </c>
      <c r="F66" s="9">
        <v>56.34</v>
      </c>
      <c r="G66" s="4" t="s">
        <v>197</v>
      </c>
      <c r="H66" s="4" t="s">
        <v>197</v>
      </c>
      <c r="I66" s="4" t="s">
        <v>232</v>
      </c>
      <c r="J66" s="4">
        <v>130</v>
      </c>
      <c r="K66" s="4">
        <v>52.5</v>
      </c>
      <c r="L66" s="4">
        <v>125</v>
      </c>
      <c r="M66" s="12">
        <f t="shared" si="0"/>
        <v>307.5</v>
      </c>
      <c r="N66" s="8">
        <f t="shared" si="4"/>
        <v>72.767146691423108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x14ac:dyDescent="0.25">
      <c r="A67" s="4">
        <v>23</v>
      </c>
      <c r="B67" s="4" t="s">
        <v>176</v>
      </c>
      <c r="C67" s="4" t="s">
        <v>14</v>
      </c>
      <c r="D67" s="7">
        <v>30510</v>
      </c>
      <c r="E67" s="5" t="s">
        <v>15</v>
      </c>
      <c r="F67" s="9">
        <v>56.34</v>
      </c>
      <c r="G67" s="4" t="s">
        <v>201</v>
      </c>
      <c r="H67" s="4" t="s">
        <v>215</v>
      </c>
      <c r="I67" s="4" t="s">
        <v>221</v>
      </c>
      <c r="J67" s="4">
        <v>107.5</v>
      </c>
      <c r="K67" s="4">
        <v>60</v>
      </c>
      <c r="L67" s="4">
        <v>140</v>
      </c>
      <c r="M67" s="12">
        <f t="shared" si="0"/>
        <v>307.5</v>
      </c>
      <c r="N67" s="8">
        <f t="shared" si="4"/>
        <v>72.767146691423108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x14ac:dyDescent="0.25">
      <c r="A68" s="4">
        <v>24</v>
      </c>
      <c r="B68" s="4" t="s">
        <v>177</v>
      </c>
      <c r="C68" s="4" t="s">
        <v>14</v>
      </c>
      <c r="D68" s="7">
        <v>39411</v>
      </c>
      <c r="E68" s="5" t="s">
        <v>15</v>
      </c>
      <c r="F68" s="9">
        <v>56.02</v>
      </c>
      <c r="G68" s="4" t="s">
        <v>202</v>
      </c>
      <c r="H68" s="4" t="s">
        <v>209</v>
      </c>
      <c r="I68" s="4" t="s">
        <v>233</v>
      </c>
      <c r="J68" s="4">
        <v>115</v>
      </c>
      <c r="K68" s="4">
        <v>65</v>
      </c>
      <c r="L68" s="4">
        <v>125</v>
      </c>
      <c r="M68" s="12">
        <f t="shared" ref="M68:M78" si="5">SUM(J68:L68)</f>
        <v>305</v>
      </c>
      <c r="N68" s="8">
        <f t="shared" si="4"/>
        <v>72.491214065476541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x14ac:dyDescent="0.25">
      <c r="A69" s="4">
        <v>25</v>
      </c>
      <c r="B69" s="4" t="s">
        <v>178</v>
      </c>
      <c r="C69" s="4" t="s">
        <v>14</v>
      </c>
      <c r="D69" s="7">
        <v>38195</v>
      </c>
      <c r="E69" s="5" t="s">
        <v>15</v>
      </c>
      <c r="F69" s="9">
        <v>56.56</v>
      </c>
      <c r="G69" s="4" t="s">
        <v>36</v>
      </c>
      <c r="H69" s="4" t="s">
        <v>54</v>
      </c>
      <c r="I69" s="4" t="s">
        <v>74</v>
      </c>
      <c r="J69" s="4">
        <v>112.5</v>
      </c>
      <c r="K69" s="4">
        <v>52.5</v>
      </c>
      <c r="L69" s="4">
        <v>140</v>
      </c>
      <c r="M69" s="12">
        <f t="shared" si="5"/>
        <v>305</v>
      </c>
      <c r="N69" s="8">
        <f t="shared" si="4"/>
        <v>71.961871498262312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x14ac:dyDescent="0.25">
      <c r="A70" s="4">
        <v>26</v>
      </c>
      <c r="B70" s="4" t="s">
        <v>179</v>
      </c>
      <c r="C70" s="4" t="s">
        <v>14</v>
      </c>
      <c r="D70" s="7">
        <v>31153</v>
      </c>
      <c r="E70" s="5" t="s">
        <v>15</v>
      </c>
      <c r="F70" s="9">
        <v>56.76</v>
      </c>
      <c r="G70" s="4" t="s">
        <v>203</v>
      </c>
      <c r="H70" s="4" t="s">
        <v>57</v>
      </c>
      <c r="I70" s="4" t="s">
        <v>77</v>
      </c>
      <c r="J70" s="4">
        <v>122.5</v>
      </c>
      <c r="K70" s="4">
        <v>57.5</v>
      </c>
      <c r="L70" s="4">
        <v>125</v>
      </c>
      <c r="M70" s="12">
        <f t="shared" si="5"/>
        <v>305</v>
      </c>
      <c r="N70" s="8">
        <f t="shared" si="4"/>
        <v>71.769947941305347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x14ac:dyDescent="0.25">
      <c r="A71" s="4">
        <v>27</v>
      </c>
      <c r="B71" s="4" t="s">
        <v>180</v>
      </c>
      <c r="C71" s="4" t="s">
        <v>14</v>
      </c>
      <c r="D71" s="7">
        <v>33541</v>
      </c>
      <c r="E71" s="5" t="s">
        <v>15</v>
      </c>
      <c r="F71" s="9">
        <v>54.64</v>
      </c>
      <c r="G71" s="4" t="s">
        <v>204</v>
      </c>
      <c r="H71" s="4" t="s">
        <v>214</v>
      </c>
      <c r="I71" s="4" t="s">
        <v>234</v>
      </c>
      <c r="J71" s="4">
        <v>115</v>
      </c>
      <c r="K71" s="4">
        <v>60</v>
      </c>
      <c r="L71" s="4">
        <v>117.5</v>
      </c>
      <c r="M71" s="12">
        <f t="shared" si="5"/>
        <v>292.5</v>
      </c>
      <c r="N71" s="8">
        <f t="shared" si="4"/>
        <v>70.892582730261708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x14ac:dyDescent="0.25">
      <c r="A72" s="4">
        <v>28</v>
      </c>
      <c r="B72" s="4" t="s">
        <v>181</v>
      </c>
      <c r="C72" s="4" t="s">
        <v>14</v>
      </c>
      <c r="D72" s="7">
        <v>28060</v>
      </c>
      <c r="E72" s="5" t="s">
        <v>15</v>
      </c>
      <c r="F72" s="9">
        <v>56.66</v>
      </c>
      <c r="G72" s="4" t="s">
        <v>51</v>
      </c>
      <c r="H72" s="4" t="s">
        <v>68</v>
      </c>
      <c r="I72" s="4" t="s">
        <v>231</v>
      </c>
      <c r="J72" s="4">
        <v>107.5</v>
      </c>
      <c r="K72" s="4">
        <v>52.5</v>
      </c>
      <c r="L72" s="4">
        <v>132.5</v>
      </c>
      <c r="M72" s="12">
        <f t="shared" si="5"/>
        <v>292.5</v>
      </c>
      <c r="N72" s="8">
        <f t="shared" si="4"/>
        <v>68.920322414284058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x14ac:dyDescent="0.25">
      <c r="A73" s="4">
        <v>29</v>
      </c>
      <c r="B73" s="4" t="s">
        <v>182</v>
      </c>
      <c r="C73" s="4" t="s">
        <v>14</v>
      </c>
      <c r="D73" s="7">
        <v>36339</v>
      </c>
      <c r="E73" s="5" t="s">
        <v>15</v>
      </c>
      <c r="F73" s="9">
        <v>55.76</v>
      </c>
      <c r="G73" s="4" t="s">
        <v>205</v>
      </c>
      <c r="H73" s="4" t="s">
        <v>216</v>
      </c>
      <c r="I73" s="4" t="s">
        <v>235</v>
      </c>
      <c r="J73" s="4">
        <v>110</v>
      </c>
      <c r="K73" s="4">
        <v>60</v>
      </c>
      <c r="L73" s="4">
        <v>115</v>
      </c>
      <c r="M73" s="12">
        <f t="shared" si="5"/>
        <v>285</v>
      </c>
      <c r="N73" s="8">
        <f t="shared" si="4"/>
        <v>67.98141415258371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x14ac:dyDescent="0.25">
      <c r="A74" s="4">
        <v>30</v>
      </c>
      <c r="B74" s="4" t="s">
        <v>183</v>
      </c>
      <c r="C74" s="4" t="s">
        <v>14</v>
      </c>
      <c r="D74" s="7">
        <v>32232</v>
      </c>
      <c r="E74" s="5" t="s">
        <v>15</v>
      </c>
      <c r="F74" s="9">
        <v>56.42</v>
      </c>
      <c r="G74" s="4" t="s">
        <v>193</v>
      </c>
      <c r="H74" s="4" t="s">
        <v>210</v>
      </c>
      <c r="I74" s="4" t="s">
        <v>220</v>
      </c>
      <c r="J74" s="4">
        <v>110</v>
      </c>
      <c r="K74" s="4">
        <v>60</v>
      </c>
      <c r="L74" s="4">
        <v>115</v>
      </c>
      <c r="M74" s="12">
        <f t="shared" si="5"/>
        <v>285</v>
      </c>
      <c r="N74" s="8">
        <f t="shared" si="4"/>
        <v>67.36982517940352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x14ac:dyDescent="0.25">
      <c r="A75" s="4">
        <v>31</v>
      </c>
      <c r="B75" s="4" t="s">
        <v>184</v>
      </c>
      <c r="C75" s="4" t="s">
        <v>14</v>
      </c>
      <c r="D75" s="7">
        <v>39798</v>
      </c>
      <c r="E75" s="5" t="s">
        <v>15</v>
      </c>
      <c r="F75" s="9">
        <v>54.72</v>
      </c>
      <c r="G75" s="4" t="s">
        <v>52</v>
      </c>
      <c r="H75" s="4" t="s">
        <v>69</v>
      </c>
      <c r="I75" s="4" t="s">
        <v>236</v>
      </c>
      <c r="J75" s="4">
        <v>87.5</v>
      </c>
      <c r="K75" s="4">
        <v>60</v>
      </c>
      <c r="L75" s="4">
        <v>120</v>
      </c>
      <c r="M75" s="12">
        <f t="shared" si="5"/>
        <v>267.5</v>
      </c>
      <c r="N75" s="8">
        <f t="shared" si="4"/>
        <v>64.757805453509619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x14ac:dyDescent="0.25">
      <c r="A76" s="4">
        <v>32</v>
      </c>
      <c r="B76" s="4" t="s">
        <v>185</v>
      </c>
      <c r="C76" s="4" t="s">
        <v>14</v>
      </c>
      <c r="D76" s="7">
        <v>33589</v>
      </c>
      <c r="E76" s="5" t="s">
        <v>15</v>
      </c>
      <c r="F76" s="9">
        <v>55.7</v>
      </c>
      <c r="G76" s="4" t="s">
        <v>206</v>
      </c>
      <c r="H76" s="4" t="s">
        <v>66</v>
      </c>
      <c r="I76" s="4" t="s">
        <v>237</v>
      </c>
      <c r="J76" s="4">
        <v>105</v>
      </c>
      <c r="K76" s="4">
        <v>52.5</v>
      </c>
      <c r="L76" s="4">
        <v>110</v>
      </c>
      <c r="M76" s="12">
        <f t="shared" si="5"/>
        <v>267.5</v>
      </c>
      <c r="N76" s="8">
        <f t="shared" si="4"/>
        <v>63.860400120082041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x14ac:dyDescent="0.25">
      <c r="A77" s="4">
        <v>33</v>
      </c>
      <c r="B77" s="4" t="s">
        <v>186</v>
      </c>
      <c r="C77" s="4" t="s">
        <v>14</v>
      </c>
      <c r="D77" s="7">
        <v>40308</v>
      </c>
      <c r="E77" s="5" t="s">
        <v>15</v>
      </c>
      <c r="F77" s="9">
        <v>55.9</v>
      </c>
      <c r="G77" s="4" t="s">
        <v>207</v>
      </c>
      <c r="H77" s="4" t="s">
        <v>216</v>
      </c>
      <c r="I77" s="4" t="s">
        <v>238</v>
      </c>
      <c r="J77" s="4">
        <v>102.5</v>
      </c>
      <c r="K77" s="4">
        <v>52.5</v>
      </c>
      <c r="L77" s="4">
        <v>110</v>
      </c>
      <c r="M77" s="12">
        <f t="shared" si="5"/>
        <v>265</v>
      </c>
      <c r="N77" s="8">
        <f t="shared" si="4"/>
        <v>63.088337660684509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x14ac:dyDescent="0.25">
      <c r="A78" s="4">
        <v>34</v>
      </c>
      <c r="B78" s="4" t="s">
        <v>187</v>
      </c>
      <c r="C78" s="4" t="s">
        <v>14</v>
      </c>
      <c r="D78" s="7">
        <v>35638</v>
      </c>
      <c r="E78" s="5" t="s">
        <v>15</v>
      </c>
      <c r="F78" s="9">
        <v>55.98</v>
      </c>
      <c r="G78" s="4" t="s">
        <v>49</v>
      </c>
      <c r="H78" s="4" t="s">
        <v>49</v>
      </c>
      <c r="I78" s="4" t="s">
        <v>230</v>
      </c>
      <c r="J78" s="4">
        <v>105</v>
      </c>
      <c r="K78" s="4">
        <v>52.5</v>
      </c>
      <c r="L78" s="4">
        <v>105</v>
      </c>
      <c r="M78" s="12">
        <f t="shared" si="5"/>
        <v>262.5</v>
      </c>
      <c r="N78" s="8">
        <f t="shared" si="4"/>
        <v>62.424294649119624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x14ac:dyDescent="0.25">
      <c r="A79" s="4" t="s">
        <v>95</v>
      </c>
      <c r="B79" s="4" t="s">
        <v>188</v>
      </c>
      <c r="C79" s="4" t="s">
        <v>14</v>
      </c>
      <c r="D79" s="7">
        <v>28010</v>
      </c>
      <c r="E79" s="5" t="s">
        <v>15</v>
      </c>
      <c r="F79" s="9">
        <v>56.88</v>
      </c>
      <c r="G79" s="4" t="s">
        <v>121</v>
      </c>
      <c r="H79" s="4" t="s">
        <v>217</v>
      </c>
      <c r="I79" s="4" t="s">
        <v>239</v>
      </c>
      <c r="J79" s="11">
        <v>120</v>
      </c>
      <c r="K79" s="4" t="s">
        <v>95</v>
      </c>
      <c r="L79" s="4" t="s">
        <v>95</v>
      </c>
      <c r="M79" s="13">
        <v>0</v>
      </c>
      <c r="N79" s="4">
        <v>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x14ac:dyDescent="0.25">
      <c r="A80" s="4" t="s">
        <v>95</v>
      </c>
      <c r="B80" s="4" t="s">
        <v>189</v>
      </c>
      <c r="C80" s="4" t="s">
        <v>14</v>
      </c>
      <c r="D80" s="7">
        <v>36703</v>
      </c>
      <c r="E80" s="5" t="s">
        <v>15</v>
      </c>
      <c r="F80" s="4" t="s">
        <v>95</v>
      </c>
      <c r="G80" s="4" t="s">
        <v>192</v>
      </c>
      <c r="H80" s="4" t="s">
        <v>208</v>
      </c>
      <c r="I80" s="4" t="s">
        <v>219</v>
      </c>
      <c r="J80" s="4" t="s">
        <v>95</v>
      </c>
      <c r="K80" s="4" t="s">
        <v>95</v>
      </c>
      <c r="L80" s="4" t="s">
        <v>95</v>
      </c>
      <c r="M80" s="13">
        <v>0</v>
      </c>
      <c r="N80" s="4">
        <v>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x14ac:dyDescent="0.25">
      <c r="A81" s="4" t="s">
        <v>95</v>
      </c>
      <c r="B81" s="4" t="s">
        <v>190</v>
      </c>
      <c r="C81" s="4" t="s">
        <v>14</v>
      </c>
      <c r="D81" s="7">
        <v>40227</v>
      </c>
      <c r="E81" s="5" t="s">
        <v>15</v>
      </c>
      <c r="F81" s="4" t="s">
        <v>95</v>
      </c>
      <c r="G81" s="4" t="s">
        <v>52</v>
      </c>
      <c r="H81" s="4" t="s">
        <v>69</v>
      </c>
      <c r="I81" s="4" t="s">
        <v>236</v>
      </c>
      <c r="J81" s="4" t="s">
        <v>95</v>
      </c>
      <c r="K81" s="4" t="s">
        <v>95</v>
      </c>
      <c r="L81" s="4" t="s">
        <v>95</v>
      </c>
      <c r="M81" s="13">
        <v>0</v>
      </c>
      <c r="N81" s="4">
        <v>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6.5" thickBot="1" x14ac:dyDescent="0.3">
      <c r="A82" s="4" t="s">
        <v>95</v>
      </c>
      <c r="B82" s="4" t="s">
        <v>191</v>
      </c>
      <c r="C82" s="4" t="s">
        <v>14</v>
      </c>
      <c r="D82" s="7">
        <v>33091</v>
      </c>
      <c r="E82" s="5" t="s">
        <v>15</v>
      </c>
      <c r="F82" s="4" t="s">
        <v>95</v>
      </c>
      <c r="G82" s="4" t="s">
        <v>49</v>
      </c>
      <c r="H82" s="4" t="s">
        <v>49</v>
      </c>
      <c r="I82" s="4" t="s">
        <v>87</v>
      </c>
      <c r="J82" s="4" t="s">
        <v>95</v>
      </c>
      <c r="K82" s="4" t="s">
        <v>95</v>
      </c>
      <c r="L82" s="4" t="s">
        <v>95</v>
      </c>
      <c r="M82" s="13">
        <v>0</v>
      </c>
      <c r="N82" s="4">
        <v>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6.5" thickBot="1" x14ac:dyDescent="0.3">
      <c r="A83" s="23" t="s">
        <v>240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x14ac:dyDescent="0.25">
      <c r="A84" s="4">
        <v>1</v>
      </c>
      <c r="B84" s="4" t="s">
        <v>242</v>
      </c>
      <c r="C84" s="4" t="s">
        <v>241</v>
      </c>
      <c r="D84" s="7">
        <v>38801</v>
      </c>
      <c r="E84" s="5" t="s">
        <v>15</v>
      </c>
      <c r="F84" s="9">
        <v>58.4</v>
      </c>
      <c r="G84" s="4" t="s">
        <v>252</v>
      </c>
      <c r="H84" s="4" t="s">
        <v>129</v>
      </c>
      <c r="I84" s="4" t="s">
        <v>257</v>
      </c>
      <c r="J84" s="4">
        <v>150</v>
      </c>
      <c r="K84" s="4" t="s">
        <v>265</v>
      </c>
      <c r="L84" s="4">
        <v>200</v>
      </c>
      <c r="M84" s="12">
        <v>500</v>
      </c>
      <c r="N84" s="8">
        <v>83.19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x14ac:dyDescent="0.25">
      <c r="A85" s="4">
        <v>2</v>
      </c>
      <c r="B85" s="4" t="s">
        <v>243</v>
      </c>
      <c r="C85" s="4" t="s">
        <v>241</v>
      </c>
      <c r="D85" s="7">
        <v>34913</v>
      </c>
      <c r="E85" s="5" t="s">
        <v>15</v>
      </c>
      <c r="F85" s="9">
        <v>58.76</v>
      </c>
      <c r="G85" s="4" t="s">
        <v>204</v>
      </c>
      <c r="H85" s="4" t="s">
        <v>214</v>
      </c>
      <c r="I85" s="4"/>
      <c r="J85" s="4">
        <v>162.5</v>
      </c>
      <c r="K85" s="4">
        <v>120</v>
      </c>
      <c r="L85" s="4">
        <v>210</v>
      </c>
      <c r="M85" s="12">
        <f t="shared" ref="M85:M150" si="6">SUM(J85:L85)</f>
        <v>492.5</v>
      </c>
      <c r="N85" s="8">
        <f t="shared" ref="N85:N93" si="7">M85*(100/(1199.72839-(1025.18162*EXP(-0.00921*F85))))</f>
        <v>81.673618032692872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x14ac:dyDescent="0.25">
      <c r="A86" s="4">
        <v>3</v>
      </c>
      <c r="B86" s="4" t="s">
        <v>244</v>
      </c>
      <c r="C86" s="4" t="s">
        <v>241</v>
      </c>
      <c r="D86" s="7">
        <v>35577</v>
      </c>
      <c r="E86" s="5" t="s">
        <v>15</v>
      </c>
      <c r="F86" s="9">
        <v>58.66</v>
      </c>
      <c r="G86" s="4" t="s">
        <v>197</v>
      </c>
      <c r="H86" s="4" t="s">
        <v>197</v>
      </c>
      <c r="I86" s="4" t="s">
        <v>258</v>
      </c>
      <c r="J86" s="4">
        <v>170</v>
      </c>
      <c r="K86" s="4">
        <v>95</v>
      </c>
      <c r="L86" s="4">
        <v>220</v>
      </c>
      <c r="M86" s="12">
        <f t="shared" si="6"/>
        <v>485</v>
      </c>
      <c r="N86" s="8">
        <f t="shared" si="7"/>
        <v>80.503261088702004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x14ac:dyDescent="0.25">
      <c r="A87" s="4">
        <v>4</v>
      </c>
      <c r="B87" s="4" t="s">
        <v>245</v>
      </c>
      <c r="C87" s="4" t="s">
        <v>241</v>
      </c>
      <c r="D87" s="7">
        <v>38495</v>
      </c>
      <c r="E87" s="5" t="s">
        <v>15</v>
      </c>
      <c r="F87" s="9">
        <v>56.96</v>
      </c>
      <c r="G87" s="4" t="s">
        <v>192</v>
      </c>
      <c r="H87" s="4" t="s">
        <v>208</v>
      </c>
      <c r="I87" s="4" t="s">
        <v>259</v>
      </c>
      <c r="J87" s="4">
        <v>162.5</v>
      </c>
      <c r="K87" s="4">
        <v>97.5</v>
      </c>
      <c r="L87" s="4">
        <v>212.5</v>
      </c>
      <c r="M87" s="12">
        <f t="shared" si="6"/>
        <v>472.5</v>
      </c>
      <c r="N87" s="8">
        <f t="shared" si="7"/>
        <v>79.674886700489282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x14ac:dyDescent="0.25">
      <c r="A88" s="4">
        <v>5</v>
      </c>
      <c r="B88" s="4" t="s">
        <v>246</v>
      </c>
      <c r="C88" s="4" t="s">
        <v>241</v>
      </c>
      <c r="D88" s="7">
        <v>39816</v>
      </c>
      <c r="E88" s="5" t="s">
        <v>15</v>
      </c>
      <c r="F88" s="9">
        <v>57.82</v>
      </c>
      <c r="G88" s="4" t="s">
        <v>253</v>
      </c>
      <c r="H88" s="4" t="s">
        <v>69</v>
      </c>
      <c r="I88" s="4" t="s">
        <v>260</v>
      </c>
      <c r="J88" s="4">
        <v>187.5</v>
      </c>
      <c r="K88" s="4">
        <v>95</v>
      </c>
      <c r="L88" s="4">
        <v>182.5</v>
      </c>
      <c r="M88" s="12">
        <f t="shared" si="6"/>
        <v>465</v>
      </c>
      <c r="N88" s="8">
        <f t="shared" si="7"/>
        <v>77.782422859359897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x14ac:dyDescent="0.25">
      <c r="A89" s="4">
        <v>6</v>
      </c>
      <c r="B89" s="4" t="s">
        <v>247</v>
      </c>
      <c r="C89" s="4" t="s">
        <v>241</v>
      </c>
      <c r="D89" s="7">
        <v>39297</v>
      </c>
      <c r="E89" s="5" t="s">
        <v>15</v>
      </c>
      <c r="F89" s="9">
        <v>58.56</v>
      </c>
      <c r="G89" s="4" t="s">
        <v>52</v>
      </c>
      <c r="H89" s="4" t="s">
        <v>69</v>
      </c>
      <c r="I89" s="4" t="s">
        <v>261</v>
      </c>
      <c r="J89" s="4">
        <v>165</v>
      </c>
      <c r="K89" s="4">
        <v>100</v>
      </c>
      <c r="L89" s="4">
        <v>200</v>
      </c>
      <c r="M89" s="12">
        <f t="shared" si="6"/>
        <v>465</v>
      </c>
      <c r="N89" s="8">
        <f t="shared" si="7"/>
        <v>77.254109360263087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x14ac:dyDescent="0.25">
      <c r="A90" s="4">
        <v>7</v>
      </c>
      <c r="B90" s="4" t="s">
        <v>248</v>
      </c>
      <c r="C90" s="4" t="s">
        <v>241</v>
      </c>
      <c r="D90" s="7">
        <v>31141</v>
      </c>
      <c r="E90" s="5" t="s">
        <v>15</v>
      </c>
      <c r="F90" s="9">
        <v>59</v>
      </c>
      <c r="G90" s="4" t="s">
        <v>122</v>
      </c>
      <c r="H90" s="4" t="s">
        <v>132</v>
      </c>
      <c r="I90" s="4" t="s">
        <v>262</v>
      </c>
      <c r="J90" s="4">
        <v>157.5</v>
      </c>
      <c r="K90" s="4">
        <v>95</v>
      </c>
      <c r="L90" s="4">
        <v>205</v>
      </c>
      <c r="M90" s="12">
        <f t="shared" si="6"/>
        <v>457.5</v>
      </c>
      <c r="N90" s="8">
        <f t="shared" si="7"/>
        <v>75.703994163240438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x14ac:dyDescent="0.25">
      <c r="A91" s="4">
        <v>8</v>
      </c>
      <c r="B91" s="4" t="s">
        <v>249</v>
      </c>
      <c r="C91" s="4" t="s">
        <v>241</v>
      </c>
      <c r="D91" s="7">
        <v>39963</v>
      </c>
      <c r="E91" s="5" t="s">
        <v>15</v>
      </c>
      <c r="F91" s="9">
        <v>58.12</v>
      </c>
      <c r="G91" s="4" t="s">
        <v>207</v>
      </c>
      <c r="H91" s="4" t="s">
        <v>216</v>
      </c>
      <c r="I91" s="4" t="s">
        <v>238</v>
      </c>
      <c r="J91" s="4">
        <v>142.5</v>
      </c>
      <c r="K91" s="4">
        <v>100</v>
      </c>
      <c r="L91" s="4">
        <v>175</v>
      </c>
      <c r="M91" s="12">
        <f t="shared" si="6"/>
        <v>417.5</v>
      </c>
      <c r="N91" s="8">
        <f t="shared" si="7"/>
        <v>69.64343411164694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x14ac:dyDescent="0.25">
      <c r="A92" s="4">
        <v>9</v>
      </c>
      <c r="B92" s="4" t="s">
        <v>250</v>
      </c>
      <c r="C92" s="4" t="s">
        <v>241</v>
      </c>
      <c r="D92" s="7">
        <v>35686</v>
      </c>
      <c r="E92" s="5" t="s">
        <v>15</v>
      </c>
      <c r="F92" s="9">
        <v>57.88</v>
      </c>
      <c r="G92" s="4" t="s">
        <v>254</v>
      </c>
      <c r="H92" s="4" t="s">
        <v>213</v>
      </c>
      <c r="I92" s="4" t="s">
        <v>263</v>
      </c>
      <c r="J92" s="4">
        <v>145</v>
      </c>
      <c r="K92" s="4">
        <v>100</v>
      </c>
      <c r="L92" s="4">
        <v>162.5</v>
      </c>
      <c r="M92" s="12">
        <f t="shared" si="6"/>
        <v>407.5</v>
      </c>
      <c r="N92" s="8">
        <f t="shared" si="7"/>
        <v>68.12627288505989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6.5" thickBot="1" x14ac:dyDescent="0.3">
      <c r="A93" s="4">
        <v>10</v>
      </c>
      <c r="B93" s="4" t="s">
        <v>251</v>
      </c>
      <c r="C93" s="4" t="s">
        <v>241</v>
      </c>
      <c r="D93" s="7">
        <v>37854</v>
      </c>
      <c r="E93" s="5" t="s">
        <v>15</v>
      </c>
      <c r="F93" s="9">
        <v>58.74</v>
      </c>
      <c r="G93" s="4" t="s">
        <v>255</v>
      </c>
      <c r="H93" s="4" t="s">
        <v>256</v>
      </c>
      <c r="I93" s="4" t="s">
        <v>264</v>
      </c>
      <c r="J93" s="4">
        <v>137.5</v>
      </c>
      <c r="K93" s="4">
        <v>115</v>
      </c>
      <c r="L93" s="4">
        <v>137.5</v>
      </c>
      <c r="M93" s="12">
        <f t="shared" si="6"/>
        <v>390</v>
      </c>
      <c r="N93" s="8">
        <f t="shared" si="7"/>
        <v>64.687347574442441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6.5" thickBot="1" x14ac:dyDescent="0.3">
      <c r="A94" s="23" t="s">
        <v>266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5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x14ac:dyDescent="0.25">
      <c r="A95" s="4">
        <v>1</v>
      </c>
      <c r="B95" s="4" t="s">
        <v>267</v>
      </c>
      <c r="C95" s="4" t="s">
        <v>14</v>
      </c>
      <c r="D95" s="7">
        <v>36720</v>
      </c>
      <c r="E95" s="5" t="s">
        <v>15</v>
      </c>
      <c r="F95" s="9">
        <v>58.06</v>
      </c>
      <c r="G95" s="4" t="s">
        <v>297</v>
      </c>
      <c r="H95" s="4" t="s">
        <v>306</v>
      </c>
      <c r="I95" s="4" t="s">
        <v>310</v>
      </c>
      <c r="J95" s="4">
        <v>152.5</v>
      </c>
      <c r="K95" s="4">
        <v>85</v>
      </c>
      <c r="L95" s="4">
        <v>162.5</v>
      </c>
      <c r="M95" s="12">
        <f t="shared" si="6"/>
        <v>400</v>
      </c>
      <c r="N95" s="8">
        <f t="shared" ref="N95:N122" si="8">M95*(100/(610.32796-(1045.59282*EXP(-0.03048*F95))))</f>
        <v>92.556167084432275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x14ac:dyDescent="0.25">
      <c r="A96" s="4">
        <v>2</v>
      </c>
      <c r="B96" s="4" t="s">
        <v>268</v>
      </c>
      <c r="C96" s="4" t="s">
        <v>14</v>
      </c>
      <c r="D96" s="7">
        <v>35450</v>
      </c>
      <c r="E96" s="5" t="s">
        <v>15</v>
      </c>
      <c r="F96" s="9">
        <v>60.25</v>
      </c>
      <c r="G96" s="4" t="s">
        <v>298</v>
      </c>
      <c r="H96" s="4" t="s">
        <v>307</v>
      </c>
      <c r="I96" s="4" t="s">
        <v>311</v>
      </c>
      <c r="J96" s="4">
        <v>152.5</v>
      </c>
      <c r="K96" s="4">
        <v>82.5</v>
      </c>
      <c r="L96" s="4">
        <v>162.5</v>
      </c>
      <c r="M96" s="12">
        <f t="shared" si="6"/>
        <v>397.5</v>
      </c>
      <c r="N96" s="8">
        <f t="shared" si="8"/>
        <v>89.592800000116853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x14ac:dyDescent="0.25">
      <c r="A97" s="4">
        <v>3</v>
      </c>
      <c r="B97" s="4" t="s">
        <v>269</v>
      </c>
      <c r="C97" s="4" t="s">
        <v>14</v>
      </c>
      <c r="D97" s="7">
        <v>35197</v>
      </c>
      <c r="E97" s="5" t="s">
        <v>15</v>
      </c>
      <c r="F97" s="9">
        <v>62.85</v>
      </c>
      <c r="G97" s="4" t="s">
        <v>52</v>
      </c>
      <c r="H97" s="4" t="s">
        <v>69</v>
      </c>
      <c r="I97" s="4" t="s">
        <v>312</v>
      </c>
      <c r="J97" s="4">
        <v>140</v>
      </c>
      <c r="K97" s="4">
        <v>82.5</v>
      </c>
      <c r="L97" s="4">
        <v>170</v>
      </c>
      <c r="M97" s="12">
        <f t="shared" si="6"/>
        <v>392.5</v>
      </c>
      <c r="N97" s="8">
        <f t="shared" si="8"/>
        <v>86.004536512717308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x14ac:dyDescent="0.25">
      <c r="A98" s="4">
        <v>4</v>
      </c>
      <c r="B98" s="4" t="s">
        <v>270</v>
      </c>
      <c r="C98" s="4" t="s">
        <v>14</v>
      </c>
      <c r="D98" s="7">
        <v>39372</v>
      </c>
      <c r="E98" s="5" t="s">
        <v>15</v>
      </c>
      <c r="F98" s="9">
        <v>62.4</v>
      </c>
      <c r="G98" s="4" t="s">
        <v>192</v>
      </c>
      <c r="H98" s="4" t="s">
        <v>208</v>
      </c>
      <c r="I98" s="4" t="s">
        <v>219</v>
      </c>
      <c r="J98" s="4">
        <v>132.5</v>
      </c>
      <c r="K98" s="4">
        <v>87.5</v>
      </c>
      <c r="L98" s="4">
        <v>162.5</v>
      </c>
      <c r="M98" s="12">
        <f t="shared" si="6"/>
        <v>382.5</v>
      </c>
      <c r="N98" s="8">
        <f t="shared" si="8"/>
        <v>84.205649370151349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x14ac:dyDescent="0.25">
      <c r="A99" s="4">
        <v>5</v>
      </c>
      <c r="B99" s="4" t="s">
        <v>271</v>
      </c>
      <c r="C99" s="4" t="s">
        <v>14</v>
      </c>
      <c r="D99" s="7">
        <v>26996</v>
      </c>
      <c r="E99" s="5" t="s">
        <v>15</v>
      </c>
      <c r="F99" s="9">
        <v>61.05</v>
      </c>
      <c r="G99" s="4" t="s">
        <v>299</v>
      </c>
      <c r="H99" s="4" t="s">
        <v>130</v>
      </c>
      <c r="I99" s="4" t="s">
        <v>313</v>
      </c>
      <c r="J99" s="4">
        <v>145</v>
      </c>
      <c r="K99" s="4">
        <v>80</v>
      </c>
      <c r="L99" s="4">
        <v>150</v>
      </c>
      <c r="M99" s="12">
        <f t="shared" si="6"/>
        <v>375</v>
      </c>
      <c r="N99" s="8">
        <f t="shared" si="8"/>
        <v>83.763582171622801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x14ac:dyDescent="0.25">
      <c r="A100" s="4">
        <v>6</v>
      </c>
      <c r="B100" s="4" t="s">
        <v>272</v>
      </c>
      <c r="C100" s="4" t="s">
        <v>14</v>
      </c>
      <c r="D100" s="7">
        <v>34934</v>
      </c>
      <c r="E100" s="5" t="s">
        <v>15</v>
      </c>
      <c r="F100" s="9">
        <v>63</v>
      </c>
      <c r="G100" s="4" t="s">
        <v>49</v>
      </c>
      <c r="H100" s="4" t="s">
        <v>49</v>
      </c>
      <c r="I100" s="4" t="s">
        <v>87</v>
      </c>
      <c r="J100" s="4">
        <v>142.5</v>
      </c>
      <c r="K100" s="4">
        <v>85</v>
      </c>
      <c r="L100" s="4">
        <v>145</v>
      </c>
      <c r="M100" s="12">
        <f t="shared" si="6"/>
        <v>372.5</v>
      </c>
      <c r="N100" s="8">
        <f t="shared" si="8"/>
        <v>81.4967291519621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x14ac:dyDescent="0.25">
      <c r="A101" s="4">
        <v>7</v>
      </c>
      <c r="B101" s="4" t="s">
        <v>273</v>
      </c>
      <c r="C101" s="4" t="s">
        <v>14</v>
      </c>
      <c r="D101" s="7">
        <v>33222</v>
      </c>
      <c r="E101" s="5" t="s">
        <v>15</v>
      </c>
      <c r="F101" s="9">
        <v>63</v>
      </c>
      <c r="G101" s="4" t="s">
        <v>49</v>
      </c>
      <c r="H101" s="4" t="s">
        <v>49</v>
      </c>
      <c r="I101" s="4" t="s">
        <v>90</v>
      </c>
      <c r="J101" s="4">
        <v>130</v>
      </c>
      <c r="K101" s="4">
        <v>77.5</v>
      </c>
      <c r="L101" s="4">
        <v>165</v>
      </c>
      <c r="M101" s="12">
        <f t="shared" si="6"/>
        <v>372.5</v>
      </c>
      <c r="N101" s="8">
        <f t="shared" si="8"/>
        <v>81.4967291519621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x14ac:dyDescent="0.25">
      <c r="A102" s="4">
        <v>8</v>
      </c>
      <c r="B102" s="4" t="s">
        <v>274</v>
      </c>
      <c r="C102" s="4" t="s">
        <v>14</v>
      </c>
      <c r="D102" s="7">
        <v>32990</v>
      </c>
      <c r="E102" s="5" t="s">
        <v>15</v>
      </c>
      <c r="F102" s="9">
        <v>61.7</v>
      </c>
      <c r="G102" s="4" t="s">
        <v>300</v>
      </c>
      <c r="H102" s="4" t="s">
        <v>216</v>
      </c>
      <c r="I102" s="4" t="s">
        <v>314</v>
      </c>
      <c r="J102" s="4">
        <v>125</v>
      </c>
      <c r="K102" s="4">
        <v>82.5</v>
      </c>
      <c r="L102" s="4">
        <v>157.5</v>
      </c>
      <c r="M102" s="12">
        <f t="shared" si="6"/>
        <v>365</v>
      </c>
      <c r="N102" s="8">
        <f t="shared" si="8"/>
        <v>80.95296647272788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x14ac:dyDescent="0.25">
      <c r="A103" s="4">
        <v>9</v>
      </c>
      <c r="B103" s="4" t="s">
        <v>275</v>
      </c>
      <c r="C103" s="4" t="s">
        <v>14</v>
      </c>
      <c r="D103" s="7">
        <v>30838</v>
      </c>
      <c r="E103" s="5" t="s">
        <v>15</v>
      </c>
      <c r="F103" s="9">
        <v>61.95</v>
      </c>
      <c r="G103" s="4" t="s">
        <v>39</v>
      </c>
      <c r="H103" s="4" t="s">
        <v>57</v>
      </c>
      <c r="I103" s="4" t="s">
        <v>315</v>
      </c>
      <c r="J103" s="4">
        <v>130</v>
      </c>
      <c r="K103" s="4">
        <v>70</v>
      </c>
      <c r="L103" s="4">
        <v>165</v>
      </c>
      <c r="M103" s="12">
        <f t="shared" si="6"/>
        <v>365</v>
      </c>
      <c r="N103" s="8">
        <f t="shared" si="8"/>
        <v>80.736230413467879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x14ac:dyDescent="0.25">
      <c r="A104" s="4">
        <v>10</v>
      </c>
      <c r="B104" s="4" t="s">
        <v>276</v>
      </c>
      <c r="C104" s="4" t="s">
        <v>14</v>
      </c>
      <c r="D104" s="7">
        <v>39741</v>
      </c>
      <c r="E104" s="5" t="s">
        <v>15</v>
      </c>
      <c r="F104" s="9">
        <v>61.2</v>
      </c>
      <c r="G104" s="4" t="s">
        <v>53</v>
      </c>
      <c r="H104" s="4" t="s">
        <v>70</v>
      </c>
      <c r="I104" s="4" t="s">
        <v>316</v>
      </c>
      <c r="J104" s="4">
        <v>130</v>
      </c>
      <c r="K104" s="4">
        <v>77.5</v>
      </c>
      <c r="L104" s="4">
        <v>147.5</v>
      </c>
      <c r="M104" s="12">
        <f t="shared" si="6"/>
        <v>355</v>
      </c>
      <c r="N104" s="8">
        <f t="shared" si="8"/>
        <v>79.165002343769061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x14ac:dyDescent="0.25">
      <c r="A105" s="4">
        <v>11</v>
      </c>
      <c r="B105" s="4" t="s">
        <v>277</v>
      </c>
      <c r="C105" s="4" t="s">
        <v>14</v>
      </c>
      <c r="D105" s="7">
        <v>37415</v>
      </c>
      <c r="E105" s="5" t="s">
        <v>15</v>
      </c>
      <c r="F105" s="9">
        <v>62.45</v>
      </c>
      <c r="G105" s="4" t="s">
        <v>196</v>
      </c>
      <c r="H105" s="4" t="s">
        <v>63</v>
      </c>
      <c r="I105" s="4" t="s">
        <v>221</v>
      </c>
      <c r="J105" s="4">
        <v>130</v>
      </c>
      <c r="K105" s="4">
        <v>75</v>
      </c>
      <c r="L105" s="4">
        <v>150</v>
      </c>
      <c r="M105" s="12">
        <f t="shared" si="6"/>
        <v>355</v>
      </c>
      <c r="N105" s="8">
        <f t="shared" si="8"/>
        <v>78.110776033818865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x14ac:dyDescent="0.25">
      <c r="A106" s="4">
        <v>12</v>
      </c>
      <c r="B106" s="4" t="s">
        <v>278</v>
      </c>
      <c r="C106" s="4" t="s">
        <v>14</v>
      </c>
      <c r="D106" s="7">
        <v>34766</v>
      </c>
      <c r="E106" s="5" t="s">
        <v>15</v>
      </c>
      <c r="F106" s="9">
        <v>63</v>
      </c>
      <c r="G106" s="4" t="s">
        <v>49</v>
      </c>
      <c r="H106" s="4" t="s">
        <v>49</v>
      </c>
      <c r="I106" s="4" t="s">
        <v>317</v>
      </c>
      <c r="J106" s="4">
        <v>122.5</v>
      </c>
      <c r="K106" s="4">
        <v>80</v>
      </c>
      <c r="L106" s="4">
        <v>152.5</v>
      </c>
      <c r="M106" s="12">
        <f t="shared" si="6"/>
        <v>355</v>
      </c>
      <c r="N106" s="8">
        <f t="shared" si="8"/>
        <v>77.668023755561194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x14ac:dyDescent="0.25">
      <c r="A107" s="4">
        <v>13</v>
      </c>
      <c r="B107" s="4" t="s">
        <v>279</v>
      </c>
      <c r="C107" s="4" t="s">
        <v>14</v>
      </c>
      <c r="D107" s="7">
        <v>38273</v>
      </c>
      <c r="E107" s="5" t="s">
        <v>15</v>
      </c>
      <c r="F107" s="9">
        <v>63</v>
      </c>
      <c r="G107" s="4" t="s">
        <v>49</v>
      </c>
      <c r="H107" s="4" t="s">
        <v>49</v>
      </c>
      <c r="I107" s="4" t="s">
        <v>231</v>
      </c>
      <c r="J107" s="4">
        <v>137.5</v>
      </c>
      <c r="K107" s="4">
        <v>65</v>
      </c>
      <c r="L107" s="4">
        <v>150</v>
      </c>
      <c r="M107" s="12">
        <f t="shared" si="6"/>
        <v>352.5</v>
      </c>
      <c r="N107" s="8">
        <f t="shared" si="8"/>
        <v>77.121065841789644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x14ac:dyDescent="0.25">
      <c r="A108" s="4">
        <v>14</v>
      </c>
      <c r="B108" s="4" t="s">
        <v>280</v>
      </c>
      <c r="C108" s="4" t="s">
        <v>14</v>
      </c>
      <c r="D108" s="7">
        <v>32131</v>
      </c>
      <c r="E108" s="5" t="s">
        <v>15</v>
      </c>
      <c r="F108" s="9">
        <v>61.25</v>
      </c>
      <c r="G108" s="4" t="s">
        <v>121</v>
      </c>
      <c r="H108" s="4" t="s">
        <v>217</v>
      </c>
      <c r="I108" s="4" t="s">
        <v>239</v>
      </c>
      <c r="J108" s="4">
        <v>130</v>
      </c>
      <c r="K108" s="4">
        <v>80</v>
      </c>
      <c r="L108" s="4">
        <v>140</v>
      </c>
      <c r="M108" s="12">
        <f t="shared" si="6"/>
        <v>350</v>
      </c>
      <c r="N108" s="8">
        <f t="shared" si="8"/>
        <v>78.007114561485835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x14ac:dyDescent="0.25">
      <c r="A109" s="4">
        <v>15</v>
      </c>
      <c r="B109" s="4" t="s">
        <v>281</v>
      </c>
      <c r="C109" s="4" t="s">
        <v>14</v>
      </c>
      <c r="D109" s="7">
        <v>28032</v>
      </c>
      <c r="E109" s="5" t="s">
        <v>15</v>
      </c>
      <c r="F109" s="9">
        <v>62.25</v>
      </c>
      <c r="G109" s="4" t="s">
        <v>39</v>
      </c>
      <c r="H109" s="4" t="s">
        <v>57</v>
      </c>
      <c r="I109" s="4" t="s">
        <v>77</v>
      </c>
      <c r="J109" s="4">
        <v>135</v>
      </c>
      <c r="K109" s="4">
        <v>62.5</v>
      </c>
      <c r="L109" s="4">
        <v>140</v>
      </c>
      <c r="M109" s="12">
        <f t="shared" si="6"/>
        <v>337.5</v>
      </c>
      <c r="N109" s="8">
        <f t="shared" si="8"/>
        <v>74.416276709774905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x14ac:dyDescent="0.25">
      <c r="A110" s="4">
        <v>16</v>
      </c>
      <c r="B110" s="4" t="s">
        <v>282</v>
      </c>
      <c r="C110" s="4" t="s">
        <v>14</v>
      </c>
      <c r="D110" s="7">
        <v>33134</v>
      </c>
      <c r="E110" s="5" t="s">
        <v>15</v>
      </c>
      <c r="F110" s="9">
        <v>62.75</v>
      </c>
      <c r="G110" s="4" t="s">
        <v>301</v>
      </c>
      <c r="H110" s="4" t="s">
        <v>308</v>
      </c>
      <c r="I110" s="4" t="s">
        <v>318</v>
      </c>
      <c r="J110" s="4">
        <v>117.5</v>
      </c>
      <c r="K110" s="4">
        <v>67.5</v>
      </c>
      <c r="L110" s="4">
        <v>150</v>
      </c>
      <c r="M110" s="12">
        <f t="shared" si="6"/>
        <v>335</v>
      </c>
      <c r="N110" s="8">
        <f t="shared" si="8"/>
        <v>73.480817118114942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x14ac:dyDescent="0.25">
      <c r="A111" s="4">
        <v>17</v>
      </c>
      <c r="B111" s="4" t="s">
        <v>283</v>
      </c>
      <c r="C111" s="4" t="s">
        <v>14</v>
      </c>
      <c r="D111" s="7">
        <v>34898</v>
      </c>
      <c r="E111" s="5" t="s">
        <v>15</v>
      </c>
      <c r="F111" s="9">
        <v>60.95</v>
      </c>
      <c r="G111" s="4" t="s">
        <v>192</v>
      </c>
      <c r="H111" s="4" t="s">
        <v>208</v>
      </c>
      <c r="I111" s="4" t="s">
        <v>219</v>
      </c>
      <c r="J111" s="4">
        <v>115</v>
      </c>
      <c r="K111" s="4">
        <v>60</v>
      </c>
      <c r="L111" s="4">
        <v>140</v>
      </c>
      <c r="M111" s="12">
        <f t="shared" si="6"/>
        <v>315</v>
      </c>
      <c r="N111" s="8">
        <f t="shared" si="8"/>
        <v>70.43952557786524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x14ac:dyDescent="0.25">
      <c r="A112" s="4">
        <v>18</v>
      </c>
      <c r="B112" s="4" t="s">
        <v>284</v>
      </c>
      <c r="C112" s="4" t="s">
        <v>14</v>
      </c>
      <c r="D112" s="7">
        <v>36042</v>
      </c>
      <c r="E112" s="5" t="s">
        <v>15</v>
      </c>
      <c r="F112" s="9">
        <v>62.35</v>
      </c>
      <c r="G112" s="4" t="s">
        <v>302</v>
      </c>
      <c r="H112" s="4" t="s">
        <v>68</v>
      </c>
      <c r="I112" s="4" t="s">
        <v>319</v>
      </c>
      <c r="J112" s="4">
        <v>122.5</v>
      </c>
      <c r="K112" s="4">
        <v>60</v>
      </c>
      <c r="L112" s="4">
        <v>132.5</v>
      </c>
      <c r="M112" s="12">
        <f t="shared" si="6"/>
        <v>315</v>
      </c>
      <c r="N112" s="8">
        <f t="shared" si="8"/>
        <v>69.382189327613688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x14ac:dyDescent="0.25">
      <c r="A113" s="4">
        <v>19</v>
      </c>
      <c r="B113" s="4" t="s">
        <v>285</v>
      </c>
      <c r="C113" s="4" t="s">
        <v>14</v>
      </c>
      <c r="D113" s="7">
        <v>38204</v>
      </c>
      <c r="E113" s="5" t="s">
        <v>15</v>
      </c>
      <c r="F113" s="9">
        <v>62.4</v>
      </c>
      <c r="G113" s="4" t="s">
        <v>49</v>
      </c>
      <c r="H113" s="4" t="s">
        <v>49</v>
      </c>
      <c r="I113" s="4" t="s">
        <v>320</v>
      </c>
      <c r="J113" s="4">
        <v>120</v>
      </c>
      <c r="K113" s="4">
        <v>80</v>
      </c>
      <c r="L113" s="4">
        <v>115</v>
      </c>
      <c r="M113" s="12">
        <f t="shared" si="6"/>
        <v>315</v>
      </c>
      <c r="N113" s="8">
        <f t="shared" si="8"/>
        <v>69.345828893065814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x14ac:dyDescent="0.25">
      <c r="A114" s="4">
        <v>20</v>
      </c>
      <c r="B114" s="4" t="s">
        <v>286</v>
      </c>
      <c r="C114" s="4" t="s">
        <v>14</v>
      </c>
      <c r="D114" s="7">
        <v>38569</v>
      </c>
      <c r="E114" s="5" t="s">
        <v>15</v>
      </c>
      <c r="F114" s="9">
        <v>61.3</v>
      </c>
      <c r="G114" s="4" t="s">
        <v>255</v>
      </c>
      <c r="H114" s="4" t="s">
        <v>256</v>
      </c>
      <c r="I114" s="4" t="s">
        <v>321</v>
      </c>
      <c r="J114" s="4">
        <v>117.5</v>
      </c>
      <c r="K114" s="4">
        <v>65</v>
      </c>
      <c r="L114" s="4">
        <v>122.5</v>
      </c>
      <c r="M114" s="12">
        <f t="shared" si="6"/>
        <v>305</v>
      </c>
      <c r="N114" s="8">
        <f t="shared" si="8"/>
        <v>67.940352664159249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x14ac:dyDescent="0.25">
      <c r="A115" s="4">
        <v>21</v>
      </c>
      <c r="B115" s="4" t="s">
        <v>287</v>
      </c>
      <c r="C115" s="4" t="s">
        <v>14</v>
      </c>
      <c r="D115" s="7">
        <v>36729</v>
      </c>
      <c r="E115" s="5" t="s">
        <v>15</v>
      </c>
      <c r="F115" s="9">
        <v>63</v>
      </c>
      <c r="G115" s="4" t="s">
        <v>192</v>
      </c>
      <c r="H115" s="4" t="s">
        <v>208</v>
      </c>
      <c r="I115" s="4" t="s">
        <v>322</v>
      </c>
      <c r="J115" s="4">
        <v>115</v>
      </c>
      <c r="K115" s="4">
        <v>57.5</v>
      </c>
      <c r="L115" s="4">
        <v>132.5</v>
      </c>
      <c r="M115" s="12">
        <f t="shared" si="6"/>
        <v>305</v>
      </c>
      <c r="N115" s="8">
        <f t="shared" si="8"/>
        <v>66.72886548013004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x14ac:dyDescent="0.25">
      <c r="A116" s="4">
        <v>22</v>
      </c>
      <c r="B116" s="4" t="s">
        <v>288</v>
      </c>
      <c r="C116" s="4" t="s">
        <v>14</v>
      </c>
      <c r="D116" s="7">
        <v>34590</v>
      </c>
      <c r="E116" s="5" t="s">
        <v>15</v>
      </c>
      <c r="F116" s="9">
        <v>61.75</v>
      </c>
      <c r="G116" s="4" t="s">
        <v>49</v>
      </c>
      <c r="H116" s="4" t="s">
        <v>49</v>
      </c>
      <c r="I116" s="4" t="s">
        <v>323</v>
      </c>
      <c r="J116" s="4">
        <v>115</v>
      </c>
      <c r="K116" s="4">
        <v>62.5</v>
      </c>
      <c r="L116" s="4">
        <v>125</v>
      </c>
      <c r="M116" s="12">
        <f t="shared" si="6"/>
        <v>302.5</v>
      </c>
      <c r="N116" s="8">
        <f t="shared" si="8"/>
        <v>67.055045532606286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x14ac:dyDescent="0.25">
      <c r="A117" s="4">
        <v>23</v>
      </c>
      <c r="B117" s="4" t="s">
        <v>289</v>
      </c>
      <c r="C117" s="4" t="s">
        <v>14</v>
      </c>
      <c r="D117" s="7">
        <v>37359</v>
      </c>
      <c r="E117" s="5" t="s">
        <v>15</v>
      </c>
      <c r="F117" s="9">
        <v>62.5</v>
      </c>
      <c r="G117" s="4" t="s">
        <v>49</v>
      </c>
      <c r="H117" s="4" t="s">
        <v>49</v>
      </c>
      <c r="I117" s="4" t="s">
        <v>230</v>
      </c>
      <c r="J117" s="4">
        <v>110</v>
      </c>
      <c r="K117" s="4">
        <v>65</v>
      </c>
      <c r="L117" s="4">
        <v>125</v>
      </c>
      <c r="M117" s="12">
        <f t="shared" si="6"/>
        <v>300</v>
      </c>
      <c r="N117" s="8">
        <f t="shared" si="8"/>
        <v>65.974655075835287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x14ac:dyDescent="0.25">
      <c r="A118" s="4">
        <v>24</v>
      </c>
      <c r="B118" s="4" t="s">
        <v>290</v>
      </c>
      <c r="C118" s="4" t="s">
        <v>14</v>
      </c>
      <c r="D118" s="7">
        <v>35027</v>
      </c>
      <c r="E118" s="5" t="s">
        <v>15</v>
      </c>
      <c r="F118" s="9">
        <v>61.8</v>
      </c>
      <c r="G118" s="4" t="s">
        <v>49</v>
      </c>
      <c r="H118" s="4" t="s">
        <v>49</v>
      </c>
      <c r="I118" s="4" t="s">
        <v>324</v>
      </c>
      <c r="J118" s="4">
        <v>110</v>
      </c>
      <c r="K118" s="4">
        <v>55</v>
      </c>
      <c r="L118" s="4">
        <v>127.5</v>
      </c>
      <c r="M118" s="12">
        <f t="shared" si="6"/>
        <v>292.5</v>
      </c>
      <c r="N118" s="8">
        <f t="shared" si="8"/>
        <v>64.803522629377952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x14ac:dyDescent="0.25">
      <c r="A119" s="4">
        <v>25</v>
      </c>
      <c r="B119" s="4" t="s">
        <v>291</v>
      </c>
      <c r="C119" s="4" t="s">
        <v>14</v>
      </c>
      <c r="D119" s="7">
        <v>40184</v>
      </c>
      <c r="E119" s="5" t="s">
        <v>15</v>
      </c>
      <c r="F119" s="9">
        <v>60.8</v>
      </c>
      <c r="G119" s="4" t="s">
        <v>303</v>
      </c>
      <c r="H119" s="4" t="s">
        <v>213</v>
      </c>
      <c r="I119" s="4" t="s">
        <v>325</v>
      </c>
      <c r="J119" s="4">
        <v>100</v>
      </c>
      <c r="K119" s="4">
        <v>65</v>
      </c>
      <c r="L119" s="4">
        <v>120</v>
      </c>
      <c r="M119" s="12">
        <f t="shared" si="6"/>
        <v>285</v>
      </c>
      <c r="N119" s="8">
        <f t="shared" si="8"/>
        <v>63.837715941749508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x14ac:dyDescent="0.25">
      <c r="A120" s="4">
        <v>26</v>
      </c>
      <c r="B120" s="4" t="s">
        <v>292</v>
      </c>
      <c r="C120" s="4" t="s">
        <v>14</v>
      </c>
      <c r="D120" s="7">
        <v>40541</v>
      </c>
      <c r="E120" s="5" t="s">
        <v>15</v>
      </c>
      <c r="F120" s="9">
        <v>59.88</v>
      </c>
      <c r="G120" s="4" t="s">
        <v>304</v>
      </c>
      <c r="H120" s="4" t="s">
        <v>309</v>
      </c>
      <c r="I120" s="4" t="s">
        <v>326</v>
      </c>
      <c r="J120" s="4">
        <v>97.5</v>
      </c>
      <c r="K120" s="4">
        <v>55</v>
      </c>
      <c r="L120" s="4">
        <v>120</v>
      </c>
      <c r="M120" s="12">
        <f t="shared" si="6"/>
        <v>272.5</v>
      </c>
      <c r="N120" s="8">
        <f t="shared" si="8"/>
        <v>61.681733627879005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x14ac:dyDescent="0.25">
      <c r="A121" s="4">
        <v>27</v>
      </c>
      <c r="B121" s="4" t="s">
        <v>293</v>
      </c>
      <c r="C121" s="4" t="s">
        <v>14</v>
      </c>
      <c r="D121" s="7">
        <v>39306</v>
      </c>
      <c r="E121" s="5" t="s">
        <v>15</v>
      </c>
      <c r="F121" s="9">
        <v>61.8</v>
      </c>
      <c r="G121" s="4" t="s">
        <v>305</v>
      </c>
      <c r="H121" s="4" t="s">
        <v>64</v>
      </c>
      <c r="I121" s="4" t="s">
        <v>327</v>
      </c>
      <c r="J121" s="4">
        <v>115</v>
      </c>
      <c r="K121" s="4">
        <v>50</v>
      </c>
      <c r="L121" s="4">
        <v>100</v>
      </c>
      <c r="M121" s="12">
        <f t="shared" si="6"/>
        <v>265</v>
      </c>
      <c r="N121" s="8">
        <f t="shared" si="8"/>
        <v>58.71088374969284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x14ac:dyDescent="0.25">
      <c r="A122" s="4">
        <v>28</v>
      </c>
      <c r="B122" s="4" t="s">
        <v>294</v>
      </c>
      <c r="C122" s="4" t="s">
        <v>14</v>
      </c>
      <c r="D122" s="7">
        <v>37950</v>
      </c>
      <c r="E122" s="5" t="s">
        <v>15</v>
      </c>
      <c r="F122" s="9">
        <v>61.1</v>
      </c>
      <c r="G122" s="4" t="s">
        <v>49</v>
      </c>
      <c r="H122" s="4" t="s">
        <v>49</v>
      </c>
      <c r="I122" s="4" t="s">
        <v>231</v>
      </c>
      <c r="J122" s="4">
        <v>85</v>
      </c>
      <c r="K122" s="4">
        <v>60</v>
      </c>
      <c r="L122" s="4">
        <v>112.5</v>
      </c>
      <c r="M122" s="12">
        <f t="shared" si="6"/>
        <v>257.5</v>
      </c>
      <c r="N122" s="8">
        <f t="shared" si="8"/>
        <v>57.485857002804337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x14ac:dyDescent="0.25">
      <c r="A123" s="4" t="s">
        <v>95</v>
      </c>
      <c r="B123" s="4" t="s">
        <v>295</v>
      </c>
      <c r="C123" s="4" t="s">
        <v>14</v>
      </c>
      <c r="D123" s="7">
        <v>32864</v>
      </c>
      <c r="E123" s="5" t="s">
        <v>15</v>
      </c>
      <c r="F123" s="9">
        <v>62.5</v>
      </c>
      <c r="G123" s="4" t="s">
        <v>124</v>
      </c>
      <c r="H123" s="4" t="s">
        <v>134</v>
      </c>
      <c r="I123" s="4" t="s">
        <v>328</v>
      </c>
      <c r="J123" s="4">
        <v>130</v>
      </c>
      <c r="K123" s="11">
        <v>60</v>
      </c>
      <c r="L123" s="4" t="s">
        <v>95</v>
      </c>
      <c r="M123" s="12">
        <v>0</v>
      </c>
      <c r="N123" s="4">
        <v>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6.5" thickBot="1" x14ac:dyDescent="0.3">
      <c r="A124" s="4" t="s">
        <v>95</v>
      </c>
      <c r="B124" s="4" t="s">
        <v>296</v>
      </c>
      <c r="C124" s="4" t="s">
        <v>14</v>
      </c>
      <c r="D124" s="7">
        <v>37591</v>
      </c>
      <c r="E124" s="5" t="s">
        <v>15</v>
      </c>
      <c r="F124" s="4" t="s">
        <v>95</v>
      </c>
      <c r="G124" s="4" t="s">
        <v>303</v>
      </c>
      <c r="H124" s="4" t="s">
        <v>213</v>
      </c>
      <c r="I124" s="4" t="s">
        <v>325</v>
      </c>
      <c r="J124" s="4" t="s">
        <v>95</v>
      </c>
      <c r="K124" s="4" t="s">
        <v>95</v>
      </c>
      <c r="L124" s="4" t="s">
        <v>95</v>
      </c>
      <c r="M124" s="12">
        <v>0</v>
      </c>
      <c r="N124" s="4">
        <v>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6.5" thickBot="1" x14ac:dyDescent="0.3">
      <c r="A125" s="23" t="s">
        <v>329</v>
      </c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5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x14ac:dyDescent="0.25">
      <c r="A126" s="4">
        <v>1</v>
      </c>
      <c r="B126" s="4" t="s">
        <v>330</v>
      </c>
      <c r="C126" s="4" t="s">
        <v>241</v>
      </c>
      <c r="D126" s="7">
        <v>40195</v>
      </c>
      <c r="E126" s="5" t="s">
        <v>15</v>
      </c>
      <c r="F126" s="9">
        <v>65.55</v>
      </c>
      <c r="G126" s="4" t="s">
        <v>45</v>
      </c>
      <c r="H126" s="4" t="s">
        <v>63</v>
      </c>
      <c r="I126" s="4" t="s">
        <v>365</v>
      </c>
      <c r="J126" s="4">
        <v>210</v>
      </c>
      <c r="K126" s="4">
        <v>145</v>
      </c>
      <c r="L126" s="4">
        <v>212.5</v>
      </c>
      <c r="M126" s="12">
        <f t="shared" si="6"/>
        <v>567.5</v>
      </c>
      <c r="N126" s="8">
        <f t="shared" ref="N126:N144" si="9">M126*(100/(1199.72839-(1025.18162*EXP(-0.00921*F126))))</f>
        <v>88.785163924492622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x14ac:dyDescent="0.25">
      <c r="A127" s="4">
        <v>2</v>
      </c>
      <c r="B127" s="4" t="s">
        <v>331</v>
      </c>
      <c r="C127" s="4" t="s">
        <v>241</v>
      </c>
      <c r="D127" s="7">
        <v>35264</v>
      </c>
      <c r="E127" s="5" t="s">
        <v>15</v>
      </c>
      <c r="F127" s="9">
        <v>65.2</v>
      </c>
      <c r="G127" s="4" t="s">
        <v>37</v>
      </c>
      <c r="H127" s="4" t="s">
        <v>55</v>
      </c>
      <c r="I127" s="4" t="s">
        <v>366</v>
      </c>
      <c r="J127" s="4">
        <v>207.5</v>
      </c>
      <c r="K127" s="4">
        <v>125</v>
      </c>
      <c r="L127" s="4">
        <v>212.5</v>
      </c>
      <c r="M127" s="12">
        <f t="shared" si="6"/>
        <v>545</v>
      </c>
      <c r="N127" s="8">
        <f t="shared" si="9"/>
        <v>85.50715875422442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x14ac:dyDescent="0.25">
      <c r="A128" s="4">
        <v>3</v>
      </c>
      <c r="B128" s="4" t="s">
        <v>332</v>
      </c>
      <c r="C128" s="4" t="s">
        <v>241</v>
      </c>
      <c r="D128" s="7">
        <v>39278</v>
      </c>
      <c r="E128" s="5" t="s">
        <v>15</v>
      </c>
      <c r="F128" s="9">
        <v>64.25</v>
      </c>
      <c r="G128" s="4" t="s">
        <v>255</v>
      </c>
      <c r="H128" s="4" t="s">
        <v>256</v>
      </c>
      <c r="I128" s="4" t="s">
        <v>367</v>
      </c>
      <c r="J128" s="4">
        <v>210</v>
      </c>
      <c r="K128" s="4">
        <v>122.5</v>
      </c>
      <c r="L128" s="4">
        <v>195</v>
      </c>
      <c r="M128" s="12">
        <f t="shared" si="6"/>
        <v>527.5</v>
      </c>
      <c r="N128" s="8">
        <f t="shared" si="9"/>
        <v>83.408226464462643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x14ac:dyDescent="0.25">
      <c r="A129" s="4">
        <v>4</v>
      </c>
      <c r="B129" s="4" t="s">
        <v>333</v>
      </c>
      <c r="C129" s="4" t="s">
        <v>241</v>
      </c>
      <c r="D129" s="7">
        <v>39662</v>
      </c>
      <c r="E129" s="5" t="s">
        <v>15</v>
      </c>
      <c r="F129" s="9">
        <v>64.650000000000006</v>
      </c>
      <c r="G129" s="4" t="s">
        <v>352</v>
      </c>
      <c r="H129" s="4" t="s">
        <v>131</v>
      </c>
      <c r="I129" s="4" t="s">
        <v>368</v>
      </c>
      <c r="J129" s="4">
        <v>182.5</v>
      </c>
      <c r="K129" s="4">
        <v>110</v>
      </c>
      <c r="L129" s="4">
        <v>235</v>
      </c>
      <c r="M129" s="12">
        <f t="shared" si="6"/>
        <v>527.5</v>
      </c>
      <c r="N129" s="8">
        <f t="shared" si="9"/>
        <v>83.134008847938304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x14ac:dyDescent="0.25">
      <c r="A130" s="4">
        <v>5</v>
      </c>
      <c r="B130" s="4" t="s">
        <v>334</v>
      </c>
      <c r="C130" s="4" t="s">
        <v>241</v>
      </c>
      <c r="D130" s="7">
        <v>37469</v>
      </c>
      <c r="E130" s="5" t="s">
        <v>15</v>
      </c>
      <c r="F130" s="9">
        <v>65.05</v>
      </c>
      <c r="G130" s="4" t="s">
        <v>353</v>
      </c>
      <c r="H130" s="4" t="s">
        <v>360</v>
      </c>
      <c r="I130" s="4" t="s">
        <v>369</v>
      </c>
      <c r="J130" s="4">
        <v>200</v>
      </c>
      <c r="K130" s="4">
        <v>110</v>
      </c>
      <c r="L130" s="4">
        <v>215</v>
      </c>
      <c r="M130" s="12">
        <f t="shared" si="6"/>
        <v>525</v>
      </c>
      <c r="N130" s="8">
        <f t="shared" si="9"/>
        <v>82.469873187930119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x14ac:dyDescent="0.25">
      <c r="A131" s="4">
        <v>6</v>
      </c>
      <c r="B131" s="4" t="s">
        <v>335</v>
      </c>
      <c r="C131" s="4" t="s">
        <v>241</v>
      </c>
      <c r="D131" s="7">
        <v>40059</v>
      </c>
      <c r="E131" s="5" t="s">
        <v>15</v>
      </c>
      <c r="F131" s="9">
        <v>65.150000000000006</v>
      </c>
      <c r="G131" s="4" t="s">
        <v>354</v>
      </c>
      <c r="H131" s="4" t="s">
        <v>361</v>
      </c>
      <c r="I131" s="4" t="s">
        <v>370</v>
      </c>
      <c r="J131" s="4">
        <v>195</v>
      </c>
      <c r="K131" s="4">
        <v>115</v>
      </c>
      <c r="L131" s="4">
        <v>215</v>
      </c>
      <c r="M131" s="12">
        <f t="shared" si="6"/>
        <v>525</v>
      </c>
      <c r="N131" s="8">
        <f t="shared" si="9"/>
        <v>82.402769264929148</v>
      </c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x14ac:dyDescent="0.25">
      <c r="A132" s="4">
        <v>7</v>
      </c>
      <c r="B132" s="4" t="s">
        <v>336</v>
      </c>
      <c r="C132" s="4" t="s">
        <v>241</v>
      </c>
      <c r="D132" s="7">
        <v>36522</v>
      </c>
      <c r="E132" s="5" t="s">
        <v>15</v>
      </c>
      <c r="F132" s="9">
        <v>65.55</v>
      </c>
      <c r="G132" s="4" t="s">
        <v>124</v>
      </c>
      <c r="H132" s="4" t="s">
        <v>134</v>
      </c>
      <c r="I132" s="4" t="s">
        <v>371</v>
      </c>
      <c r="J132" s="4">
        <v>165</v>
      </c>
      <c r="K132" s="4">
        <v>127.5</v>
      </c>
      <c r="L132" s="4">
        <v>232.5</v>
      </c>
      <c r="M132" s="12">
        <f t="shared" si="6"/>
        <v>525</v>
      </c>
      <c r="N132" s="8">
        <f t="shared" si="9"/>
        <v>82.136054731909468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x14ac:dyDescent="0.25">
      <c r="A133" s="4">
        <v>8</v>
      </c>
      <c r="B133" s="4" t="s">
        <v>337</v>
      </c>
      <c r="C133" s="4" t="s">
        <v>241</v>
      </c>
      <c r="D133" s="7">
        <v>38564</v>
      </c>
      <c r="E133" s="5" t="s">
        <v>15</v>
      </c>
      <c r="F133" s="9">
        <v>65.599999999999994</v>
      </c>
      <c r="G133" s="4" t="s">
        <v>355</v>
      </c>
      <c r="H133" s="4" t="s">
        <v>362</v>
      </c>
      <c r="I133" s="4" t="s">
        <v>372</v>
      </c>
      <c r="J133" s="4">
        <v>195</v>
      </c>
      <c r="K133" s="4">
        <v>117.5</v>
      </c>
      <c r="L133" s="4">
        <v>205</v>
      </c>
      <c r="M133" s="12">
        <f t="shared" si="6"/>
        <v>517.5</v>
      </c>
      <c r="N133" s="8">
        <f t="shared" si="9"/>
        <v>80.930006869962241</v>
      </c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x14ac:dyDescent="0.25">
      <c r="A134" s="4">
        <v>9</v>
      </c>
      <c r="B134" s="4" t="s">
        <v>338</v>
      </c>
      <c r="C134" s="4" t="s">
        <v>241</v>
      </c>
      <c r="D134" s="7">
        <v>39989</v>
      </c>
      <c r="E134" s="5" t="s">
        <v>15</v>
      </c>
      <c r="F134" s="9">
        <v>65.7</v>
      </c>
      <c r="G134" s="4" t="s">
        <v>46</v>
      </c>
      <c r="H134" s="4" t="s">
        <v>64</v>
      </c>
      <c r="I134" s="4" t="s">
        <v>84</v>
      </c>
      <c r="J134" s="4">
        <v>182.5</v>
      </c>
      <c r="K134" s="4">
        <v>127.5</v>
      </c>
      <c r="L134" s="4">
        <v>202.5</v>
      </c>
      <c r="M134" s="12">
        <f t="shared" si="6"/>
        <v>512.5</v>
      </c>
      <c r="N134" s="8">
        <f t="shared" si="9"/>
        <v>80.083477442598948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x14ac:dyDescent="0.25">
      <c r="A135" s="4">
        <v>10</v>
      </c>
      <c r="B135" s="4" t="s">
        <v>339</v>
      </c>
      <c r="C135" s="4" t="s">
        <v>241</v>
      </c>
      <c r="D135" s="7">
        <v>35500</v>
      </c>
      <c r="E135" s="5" t="s">
        <v>15</v>
      </c>
      <c r="F135" s="9">
        <v>66</v>
      </c>
      <c r="G135" s="4" t="s">
        <v>356</v>
      </c>
      <c r="H135" s="4" t="s">
        <v>356</v>
      </c>
      <c r="I135" s="4" t="s">
        <v>373</v>
      </c>
      <c r="J135" s="4">
        <v>190</v>
      </c>
      <c r="K135" s="4">
        <v>110</v>
      </c>
      <c r="L135" s="4">
        <v>212.5</v>
      </c>
      <c r="M135" s="12">
        <f t="shared" si="6"/>
        <v>512.5</v>
      </c>
      <c r="N135" s="8">
        <f t="shared" si="9"/>
        <v>79.890664290650747</v>
      </c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x14ac:dyDescent="0.25">
      <c r="A136" s="4">
        <v>11</v>
      </c>
      <c r="B136" s="4" t="s">
        <v>340</v>
      </c>
      <c r="C136" s="4" t="s">
        <v>241</v>
      </c>
      <c r="D136" s="7">
        <v>39260</v>
      </c>
      <c r="E136" s="5" t="s">
        <v>15</v>
      </c>
      <c r="F136" s="9">
        <v>65.150000000000006</v>
      </c>
      <c r="G136" s="4" t="s">
        <v>50</v>
      </c>
      <c r="H136" s="4" t="s">
        <v>67</v>
      </c>
      <c r="I136" s="4" t="s">
        <v>374</v>
      </c>
      <c r="J136" s="4">
        <v>190</v>
      </c>
      <c r="K136" s="4">
        <v>125</v>
      </c>
      <c r="L136" s="4">
        <v>190</v>
      </c>
      <c r="M136" s="12">
        <f t="shared" si="6"/>
        <v>505</v>
      </c>
      <c r="N136" s="8">
        <f t="shared" si="9"/>
        <v>79.263616150074711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x14ac:dyDescent="0.25">
      <c r="A137" s="4">
        <v>12</v>
      </c>
      <c r="B137" s="4" t="s">
        <v>341</v>
      </c>
      <c r="C137" s="4" t="s">
        <v>241</v>
      </c>
      <c r="D137" s="7">
        <v>39569</v>
      </c>
      <c r="E137" s="5" t="s">
        <v>15</v>
      </c>
      <c r="F137" s="9">
        <v>64.25</v>
      </c>
      <c r="G137" s="4" t="s">
        <v>357</v>
      </c>
      <c r="H137" s="4" t="s">
        <v>363</v>
      </c>
      <c r="I137" s="4" t="s">
        <v>375</v>
      </c>
      <c r="J137" s="4">
        <v>187.5</v>
      </c>
      <c r="K137" s="4">
        <v>117.5</v>
      </c>
      <c r="L137" s="4">
        <v>180</v>
      </c>
      <c r="M137" s="12">
        <f t="shared" si="6"/>
        <v>485</v>
      </c>
      <c r="N137" s="8">
        <f t="shared" si="9"/>
        <v>76.688132389126793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x14ac:dyDescent="0.25">
      <c r="A138" s="4">
        <v>13</v>
      </c>
      <c r="B138" s="4" t="s">
        <v>342</v>
      </c>
      <c r="C138" s="4" t="s">
        <v>241</v>
      </c>
      <c r="D138" s="7">
        <v>39654</v>
      </c>
      <c r="E138" s="5" t="s">
        <v>15</v>
      </c>
      <c r="F138" s="9">
        <v>65.25</v>
      </c>
      <c r="G138" s="4" t="s">
        <v>36</v>
      </c>
      <c r="H138" s="4" t="s">
        <v>54</v>
      </c>
      <c r="I138" s="4" t="s">
        <v>74</v>
      </c>
      <c r="J138" s="4">
        <v>167.5</v>
      </c>
      <c r="K138" s="4">
        <v>115</v>
      </c>
      <c r="L138" s="4">
        <v>195</v>
      </c>
      <c r="M138" s="12">
        <f t="shared" si="6"/>
        <v>477.5</v>
      </c>
      <c r="N138" s="8">
        <f t="shared" si="9"/>
        <v>74.886403290752995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x14ac:dyDescent="0.25">
      <c r="A139" s="4">
        <v>14</v>
      </c>
      <c r="B139" s="4" t="s">
        <v>343</v>
      </c>
      <c r="C139" s="4" t="s">
        <v>241</v>
      </c>
      <c r="D139" s="7">
        <v>37515</v>
      </c>
      <c r="E139" s="5" t="s">
        <v>15</v>
      </c>
      <c r="F139" s="9">
        <v>65.8</v>
      </c>
      <c r="G139" s="4" t="s">
        <v>358</v>
      </c>
      <c r="H139" s="4" t="s">
        <v>364</v>
      </c>
      <c r="I139" s="4" t="s">
        <v>376</v>
      </c>
      <c r="J139" s="4">
        <v>170</v>
      </c>
      <c r="K139" s="4">
        <v>100</v>
      </c>
      <c r="L139" s="4">
        <v>195</v>
      </c>
      <c r="M139" s="12">
        <f t="shared" si="6"/>
        <v>465</v>
      </c>
      <c r="N139" s="8">
        <f t="shared" si="9"/>
        <v>72.602644631566463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x14ac:dyDescent="0.25">
      <c r="A140" s="4">
        <v>15</v>
      </c>
      <c r="B140" s="4" t="s">
        <v>344</v>
      </c>
      <c r="C140" s="4" t="s">
        <v>241</v>
      </c>
      <c r="D140" s="7">
        <v>30706</v>
      </c>
      <c r="E140" s="5" t="s">
        <v>15</v>
      </c>
      <c r="F140" s="9">
        <v>65.25</v>
      </c>
      <c r="G140" s="4" t="s">
        <v>359</v>
      </c>
      <c r="H140" s="4" t="s">
        <v>130</v>
      </c>
      <c r="I140" s="4" t="s">
        <v>377</v>
      </c>
      <c r="J140" s="4">
        <v>167.5</v>
      </c>
      <c r="K140" s="4">
        <v>110</v>
      </c>
      <c r="L140" s="4">
        <v>185</v>
      </c>
      <c r="M140" s="12">
        <f t="shared" si="6"/>
        <v>462.5</v>
      </c>
      <c r="N140" s="8">
        <f t="shared" si="9"/>
        <v>72.533950831357615</v>
      </c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x14ac:dyDescent="0.25">
      <c r="A141" s="4">
        <v>16</v>
      </c>
      <c r="B141" s="4" t="s">
        <v>345</v>
      </c>
      <c r="C141" s="4" t="s">
        <v>241</v>
      </c>
      <c r="D141" s="7">
        <v>37539</v>
      </c>
      <c r="E141" s="5" t="s">
        <v>15</v>
      </c>
      <c r="F141" s="9">
        <v>63</v>
      </c>
      <c r="G141" s="4" t="s">
        <v>305</v>
      </c>
      <c r="H141" s="4" t="s">
        <v>64</v>
      </c>
      <c r="I141" s="4" t="s">
        <v>327</v>
      </c>
      <c r="J141" s="4">
        <v>160</v>
      </c>
      <c r="K141" s="4">
        <v>112.5</v>
      </c>
      <c r="L141" s="4">
        <v>175</v>
      </c>
      <c r="M141" s="12">
        <f t="shared" si="6"/>
        <v>447.5</v>
      </c>
      <c r="N141" s="8">
        <f t="shared" si="9"/>
        <v>71.50128477980472</v>
      </c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x14ac:dyDescent="0.25">
      <c r="A142" s="4">
        <v>17</v>
      </c>
      <c r="B142" s="4" t="s">
        <v>346</v>
      </c>
      <c r="C142" s="4" t="s">
        <v>241</v>
      </c>
      <c r="D142" s="7">
        <v>36460</v>
      </c>
      <c r="E142" s="5" t="s">
        <v>15</v>
      </c>
      <c r="F142" s="9">
        <v>65.55</v>
      </c>
      <c r="G142" s="4" t="s">
        <v>51</v>
      </c>
      <c r="H142" s="4" t="s">
        <v>68</v>
      </c>
      <c r="I142" s="4" t="s">
        <v>378</v>
      </c>
      <c r="J142" s="4">
        <v>155</v>
      </c>
      <c r="K142" s="4">
        <v>105</v>
      </c>
      <c r="L142" s="4">
        <v>175</v>
      </c>
      <c r="M142" s="12">
        <f t="shared" si="6"/>
        <v>435</v>
      </c>
      <c r="N142" s="8">
        <f t="shared" si="9"/>
        <v>68.055588206439282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x14ac:dyDescent="0.25">
      <c r="A143" s="4">
        <v>18</v>
      </c>
      <c r="B143" s="4" t="s">
        <v>347</v>
      </c>
      <c r="C143" s="4" t="s">
        <v>241</v>
      </c>
      <c r="D143" s="7">
        <v>40774</v>
      </c>
      <c r="E143" s="5" t="s">
        <v>15</v>
      </c>
      <c r="F143" s="9">
        <v>65.5</v>
      </c>
      <c r="G143" s="4" t="s">
        <v>44</v>
      </c>
      <c r="H143" s="4" t="s">
        <v>62</v>
      </c>
      <c r="I143" s="4" t="s">
        <v>82</v>
      </c>
      <c r="J143" s="4">
        <v>167.5</v>
      </c>
      <c r="K143" s="4">
        <v>72.5</v>
      </c>
      <c r="L143" s="4">
        <v>165</v>
      </c>
      <c r="M143" s="12">
        <f t="shared" si="6"/>
        <v>405</v>
      </c>
      <c r="N143" s="8">
        <f t="shared" si="9"/>
        <v>63.387704064654145</v>
      </c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x14ac:dyDescent="0.25">
      <c r="A144" s="4">
        <v>19</v>
      </c>
      <c r="B144" s="4" t="s">
        <v>348</v>
      </c>
      <c r="C144" s="4" t="s">
        <v>241</v>
      </c>
      <c r="D144" s="7">
        <v>40497</v>
      </c>
      <c r="E144" s="5" t="s">
        <v>15</v>
      </c>
      <c r="F144" s="9">
        <v>65</v>
      </c>
      <c r="G144" s="4" t="s">
        <v>303</v>
      </c>
      <c r="H144" s="4" t="s">
        <v>213</v>
      </c>
      <c r="I144" s="4" t="s">
        <v>379</v>
      </c>
      <c r="J144" s="4">
        <v>135</v>
      </c>
      <c r="K144" s="4">
        <v>97.5</v>
      </c>
      <c r="L144" s="4">
        <v>170</v>
      </c>
      <c r="M144" s="12">
        <f t="shared" si="6"/>
        <v>402.5</v>
      </c>
      <c r="N144" s="8">
        <f t="shared" si="9"/>
        <v>63.252675184539243</v>
      </c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x14ac:dyDescent="0.25">
      <c r="A145" s="4" t="s">
        <v>95</v>
      </c>
      <c r="B145" s="4" t="s">
        <v>349</v>
      </c>
      <c r="C145" s="4" t="s">
        <v>241</v>
      </c>
      <c r="D145" s="7">
        <v>29459</v>
      </c>
      <c r="E145" s="5" t="s">
        <v>15</v>
      </c>
      <c r="F145" s="9">
        <v>65.5</v>
      </c>
      <c r="G145" s="4" t="s">
        <v>49</v>
      </c>
      <c r="H145" s="4" t="s">
        <v>49</v>
      </c>
      <c r="I145" s="4" t="s">
        <v>380</v>
      </c>
      <c r="J145" s="4">
        <v>170</v>
      </c>
      <c r="K145" s="11">
        <v>120</v>
      </c>
      <c r="L145" s="4" t="s">
        <v>95</v>
      </c>
      <c r="M145" s="12">
        <v>0</v>
      </c>
      <c r="N145" s="4">
        <v>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x14ac:dyDescent="0.25">
      <c r="A146" s="4" t="s">
        <v>95</v>
      </c>
      <c r="B146" s="4" t="s">
        <v>350</v>
      </c>
      <c r="C146" s="4" t="s">
        <v>241</v>
      </c>
      <c r="D146" s="7">
        <v>38878</v>
      </c>
      <c r="E146" s="5" t="s">
        <v>15</v>
      </c>
      <c r="F146" s="9">
        <v>65.900000000000006</v>
      </c>
      <c r="G146" s="4" t="s">
        <v>303</v>
      </c>
      <c r="H146" s="4" t="s">
        <v>213</v>
      </c>
      <c r="I146" s="4" t="s">
        <v>379</v>
      </c>
      <c r="J146" s="4">
        <v>140</v>
      </c>
      <c r="K146" s="11">
        <v>80</v>
      </c>
      <c r="L146" s="4" t="s">
        <v>95</v>
      </c>
      <c r="M146" s="12">
        <v>0</v>
      </c>
      <c r="N146" s="4">
        <v>0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6.5" thickBot="1" x14ac:dyDescent="0.3">
      <c r="A147" s="4" t="s">
        <v>95</v>
      </c>
      <c r="B147" s="4" t="s">
        <v>351</v>
      </c>
      <c r="C147" s="4" t="s">
        <v>241</v>
      </c>
      <c r="D147" s="7">
        <v>39080</v>
      </c>
      <c r="E147" s="5" t="s">
        <v>15</v>
      </c>
      <c r="F147" s="4" t="s">
        <v>95</v>
      </c>
      <c r="G147" s="4" t="s">
        <v>49</v>
      </c>
      <c r="H147" s="4" t="s">
        <v>49</v>
      </c>
      <c r="I147" s="4" t="s">
        <v>231</v>
      </c>
      <c r="J147" s="4" t="s">
        <v>95</v>
      </c>
      <c r="K147" s="4" t="s">
        <v>95</v>
      </c>
      <c r="L147" s="4" t="s">
        <v>95</v>
      </c>
      <c r="M147" s="12">
        <v>0</v>
      </c>
      <c r="N147" s="4">
        <v>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6.5" thickBot="1" x14ac:dyDescent="0.3">
      <c r="A148" s="23" t="s">
        <v>381</v>
      </c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5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x14ac:dyDescent="0.25">
      <c r="A149" s="4">
        <v>1</v>
      </c>
      <c r="B149" s="4" t="s">
        <v>382</v>
      </c>
      <c r="C149" s="4" t="s">
        <v>14</v>
      </c>
      <c r="D149" s="7">
        <v>29536</v>
      </c>
      <c r="E149" s="5" t="s">
        <v>15</v>
      </c>
      <c r="F149" s="9">
        <v>66.25</v>
      </c>
      <c r="G149" s="4" t="s">
        <v>416</v>
      </c>
      <c r="H149" s="4" t="s">
        <v>63</v>
      </c>
      <c r="I149" s="4"/>
      <c r="J149" s="4">
        <v>155</v>
      </c>
      <c r="K149" s="4">
        <v>90</v>
      </c>
      <c r="L149" s="4">
        <v>160</v>
      </c>
      <c r="M149" s="12">
        <f t="shared" si="6"/>
        <v>405</v>
      </c>
      <c r="N149" s="8">
        <f t="shared" ref="N149:N182" si="10">M149*(100/(610.32796-(1045.59282*EXP(-0.03048*F149))))</f>
        <v>85.891115677095002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x14ac:dyDescent="0.25">
      <c r="A150" s="4">
        <v>2</v>
      </c>
      <c r="B150" s="4" t="s">
        <v>383</v>
      </c>
      <c r="C150" s="4" t="s">
        <v>14</v>
      </c>
      <c r="D150" s="7">
        <v>40240</v>
      </c>
      <c r="E150" s="5" t="s">
        <v>15</v>
      </c>
      <c r="F150" s="9">
        <v>66.75</v>
      </c>
      <c r="G150" s="4" t="s">
        <v>52</v>
      </c>
      <c r="H150" s="4" t="s">
        <v>69</v>
      </c>
      <c r="I150" s="4" t="s">
        <v>427</v>
      </c>
      <c r="J150" s="4">
        <v>150</v>
      </c>
      <c r="K150" s="4">
        <v>77.5</v>
      </c>
      <c r="L150" s="4">
        <v>165</v>
      </c>
      <c r="M150" s="12">
        <f t="shared" si="6"/>
        <v>392.5</v>
      </c>
      <c r="N150" s="8">
        <f t="shared" si="10"/>
        <v>82.871204511103414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x14ac:dyDescent="0.25">
      <c r="A151" s="4">
        <v>3</v>
      </c>
      <c r="B151" s="4" t="s">
        <v>384</v>
      </c>
      <c r="C151" s="4" t="s">
        <v>14</v>
      </c>
      <c r="D151" s="7">
        <v>36278</v>
      </c>
      <c r="E151" s="5" t="s">
        <v>15</v>
      </c>
      <c r="F151" s="9">
        <v>67.349999999999994</v>
      </c>
      <c r="G151" s="4" t="s">
        <v>417</v>
      </c>
      <c r="H151" s="4" t="s">
        <v>63</v>
      </c>
      <c r="I151" s="4" t="s">
        <v>428</v>
      </c>
      <c r="J151" s="4">
        <v>142.5</v>
      </c>
      <c r="K151" s="4">
        <v>77.5</v>
      </c>
      <c r="L151" s="4">
        <v>160</v>
      </c>
      <c r="M151" s="12">
        <f t="shared" ref="M151:M182" si="11">SUM(J151:L151)</f>
        <v>380</v>
      </c>
      <c r="N151" s="8">
        <f t="shared" si="10"/>
        <v>79.814529129136758</v>
      </c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x14ac:dyDescent="0.25">
      <c r="A152" s="4">
        <v>4</v>
      </c>
      <c r="B152" s="4" t="s">
        <v>385</v>
      </c>
      <c r="C152" s="4" t="s">
        <v>14</v>
      </c>
      <c r="D152" s="7">
        <v>36363</v>
      </c>
      <c r="E152" s="5" t="s">
        <v>15</v>
      </c>
      <c r="F152" s="9">
        <v>68.45</v>
      </c>
      <c r="G152" s="4" t="s">
        <v>49</v>
      </c>
      <c r="H152" s="4" t="s">
        <v>49</v>
      </c>
      <c r="I152" s="4"/>
      <c r="J152" s="4">
        <v>125</v>
      </c>
      <c r="K152" s="4">
        <v>75</v>
      </c>
      <c r="L152" s="4">
        <v>180</v>
      </c>
      <c r="M152" s="12">
        <f t="shared" si="11"/>
        <v>380</v>
      </c>
      <c r="N152" s="8">
        <f t="shared" si="10"/>
        <v>79.079439764369795</v>
      </c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x14ac:dyDescent="0.25">
      <c r="A153" s="4">
        <v>5</v>
      </c>
      <c r="B153" s="4" t="s">
        <v>386</v>
      </c>
      <c r="C153" s="4" t="s">
        <v>14</v>
      </c>
      <c r="D153" s="7">
        <v>40003</v>
      </c>
      <c r="E153" s="5" t="s">
        <v>15</v>
      </c>
      <c r="F153" s="9">
        <v>68.55</v>
      </c>
      <c r="G153" s="4" t="s">
        <v>192</v>
      </c>
      <c r="H153" s="4" t="s">
        <v>208</v>
      </c>
      <c r="I153" s="4" t="s">
        <v>259</v>
      </c>
      <c r="J153" s="4">
        <v>140</v>
      </c>
      <c r="K153" s="4">
        <v>90</v>
      </c>
      <c r="L153" s="4">
        <v>150</v>
      </c>
      <c r="M153" s="12">
        <f t="shared" si="11"/>
        <v>380</v>
      </c>
      <c r="N153" s="8">
        <f t="shared" si="10"/>
        <v>79.01448520179575</v>
      </c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x14ac:dyDescent="0.25">
      <c r="A154" s="4">
        <v>6</v>
      </c>
      <c r="B154" s="4" t="s">
        <v>387</v>
      </c>
      <c r="C154" s="4" t="s">
        <v>14</v>
      </c>
      <c r="D154" s="7">
        <v>31414</v>
      </c>
      <c r="E154" s="5" t="s">
        <v>15</v>
      </c>
      <c r="F154" s="9">
        <v>68.8</v>
      </c>
      <c r="G154" s="4" t="s">
        <v>49</v>
      </c>
      <c r="H154" s="4" t="s">
        <v>49</v>
      </c>
      <c r="I154" s="4" t="s">
        <v>221</v>
      </c>
      <c r="J154" s="4">
        <v>140</v>
      </c>
      <c r="K154" s="4">
        <v>72.5</v>
      </c>
      <c r="L154" s="4">
        <v>160</v>
      </c>
      <c r="M154" s="12">
        <f t="shared" si="11"/>
        <v>372.5</v>
      </c>
      <c r="N154" s="8">
        <f t="shared" si="10"/>
        <v>77.297106397897636</v>
      </c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x14ac:dyDescent="0.25">
      <c r="A155" s="4">
        <v>7</v>
      </c>
      <c r="B155" s="4" t="s">
        <v>388</v>
      </c>
      <c r="C155" s="4" t="s">
        <v>14</v>
      </c>
      <c r="D155" s="7">
        <v>40151</v>
      </c>
      <c r="E155" s="5" t="s">
        <v>15</v>
      </c>
      <c r="F155" s="9">
        <v>66.900000000000006</v>
      </c>
      <c r="G155" s="4" t="s">
        <v>304</v>
      </c>
      <c r="H155" s="4" t="s">
        <v>309</v>
      </c>
      <c r="I155" s="4" t="s">
        <v>326</v>
      </c>
      <c r="J155" s="4">
        <v>127.5</v>
      </c>
      <c r="K155" s="4">
        <v>80</v>
      </c>
      <c r="L155" s="4">
        <v>157.5</v>
      </c>
      <c r="M155" s="12">
        <f t="shared" si="11"/>
        <v>365</v>
      </c>
      <c r="N155" s="8">
        <f t="shared" si="10"/>
        <v>76.963612173659911</v>
      </c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x14ac:dyDescent="0.25">
      <c r="A156" s="4">
        <v>8</v>
      </c>
      <c r="B156" s="4" t="s">
        <v>389</v>
      </c>
      <c r="C156" s="4" t="s">
        <v>14</v>
      </c>
      <c r="D156" s="7">
        <v>35388</v>
      </c>
      <c r="E156" s="5" t="s">
        <v>15</v>
      </c>
      <c r="F156" s="9">
        <v>67</v>
      </c>
      <c r="G156" s="4" t="s">
        <v>418</v>
      </c>
      <c r="H156" s="4" t="s">
        <v>132</v>
      </c>
      <c r="I156" s="4" t="s">
        <v>429</v>
      </c>
      <c r="J156" s="4">
        <v>140</v>
      </c>
      <c r="K156" s="4">
        <v>70</v>
      </c>
      <c r="L156" s="4">
        <v>155</v>
      </c>
      <c r="M156" s="12">
        <f t="shared" si="11"/>
        <v>365</v>
      </c>
      <c r="N156" s="8">
        <f t="shared" si="10"/>
        <v>76.89646314857896</v>
      </c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x14ac:dyDescent="0.25">
      <c r="A157" s="4">
        <v>9</v>
      </c>
      <c r="B157" s="4" t="s">
        <v>390</v>
      </c>
      <c r="C157" s="4" t="s">
        <v>14</v>
      </c>
      <c r="D157" s="7">
        <v>28935</v>
      </c>
      <c r="E157" s="5" t="s">
        <v>15</v>
      </c>
      <c r="F157" s="9">
        <v>68</v>
      </c>
      <c r="G157" s="4" t="s">
        <v>201</v>
      </c>
      <c r="H157" s="4" t="s">
        <v>215</v>
      </c>
      <c r="I157" s="4" t="s">
        <v>430</v>
      </c>
      <c r="J157" s="4">
        <v>142.5</v>
      </c>
      <c r="K157" s="4">
        <v>72.5</v>
      </c>
      <c r="L157" s="4">
        <v>150</v>
      </c>
      <c r="M157" s="12">
        <f t="shared" si="11"/>
        <v>365</v>
      </c>
      <c r="N157" s="8">
        <f t="shared" si="10"/>
        <v>76.242299531499413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x14ac:dyDescent="0.25">
      <c r="A158" s="4">
        <v>10</v>
      </c>
      <c r="B158" s="4" t="s">
        <v>391</v>
      </c>
      <c r="C158" s="4" t="s">
        <v>14</v>
      </c>
      <c r="D158" s="7">
        <v>34133</v>
      </c>
      <c r="E158" s="5" t="s">
        <v>15</v>
      </c>
      <c r="F158" s="9">
        <v>68.25</v>
      </c>
      <c r="G158" s="4" t="s">
        <v>299</v>
      </c>
      <c r="H158" s="4" t="s">
        <v>130</v>
      </c>
      <c r="I158" s="4" t="s">
        <v>431</v>
      </c>
      <c r="J158" s="4">
        <v>142.5</v>
      </c>
      <c r="K158" s="4">
        <v>72.5</v>
      </c>
      <c r="L158" s="4">
        <v>150</v>
      </c>
      <c r="M158" s="12">
        <f t="shared" si="11"/>
        <v>365</v>
      </c>
      <c r="N158" s="8">
        <f t="shared" si="10"/>
        <v>76.083546616529944</v>
      </c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x14ac:dyDescent="0.25">
      <c r="A159" s="4">
        <v>11</v>
      </c>
      <c r="B159" s="4" t="s">
        <v>392</v>
      </c>
      <c r="C159" s="4" t="s">
        <v>14</v>
      </c>
      <c r="D159" s="7">
        <v>37433</v>
      </c>
      <c r="E159" s="5" t="s">
        <v>15</v>
      </c>
      <c r="F159" s="9">
        <v>68.5</v>
      </c>
      <c r="G159" s="4" t="s">
        <v>419</v>
      </c>
      <c r="H159" s="4" t="s">
        <v>211</v>
      </c>
      <c r="I159" s="4" t="s">
        <v>432</v>
      </c>
      <c r="J159" s="4">
        <v>125</v>
      </c>
      <c r="K159" s="4">
        <v>85</v>
      </c>
      <c r="L159" s="4">
        <v>155</v>
      </c>
      <c r="M159" s="12">
        <f t="shared" si="11"/>
        <v>365</v>
      </c>
      <c r="N159" s="8">
        <f t="shared" si="10"/>
        <v>75.926651060522005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x14ac:dyDescent="0.25">
      <c r="A160" s="4">
        <v>12</v>
      </c>
      <c r="B160" s="4" t="s">
        <v>393</v>
      </c>
      <c r="C160" s="4" t="s">
        <v>14</v>
      </c>
      <c r="D160" s="7">
        <v>39050</v>
      </c>
      <c r="E160" s="5" t="s">
        <v>15</v>
      </c>
      <c r="F160" s="9">
        <v>68.650000000000006</v>
      </c>
      <c r="G160" s="4" t="s">
        <v>205</v>
      </c>
      <c r="H160" s="4" t="s">
        <v>216</v>
      </c>
      <c r="I160" s="4" t="s">
        <v>433</v>
      </c>
      <c r="J160" s="4">
        <v>140</v>
      </c>
      <c r="K160" s="4">
        <v>67.5</v>
      </c>
      <c r="L160" s="4">
        <v>157.5</v>
      </c>
      <c r="M160" s="12">
        <f t="shared" si="11"/>
        <v>365</v>
      </c>
      <c r="N160" s="8">
        <f t="shared" si="10"/>
        <v>75.833393617426509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x14ac:dyDescent="0.25">
      <c r="A161" s="4">
        <v>13</v>
      </c>
      <c r="B161" s="4" t="s">
        <v>394</v>
      </c>
      <c r="C161" s="4" t="s">
        <v>14</v>
      </c>
      <c r="D161" s="7">
        <v>26383</v>
      </c>
      <c r="E161" s="5" t="s">
        <v>15</v>
      </c>
      <c r="F161" s="9">
        <v>64.25</v>
      </c>
      <c r="G161" s="4" t="s">
        <v>37</v>
      </c>
      <c r="H161" s="4" t="s">
        <v>55</v>
      </c>
      <c r="I161" s="4" t="s">
        <v>434</v>
      </c>
      <c r="J161" s="4">
        <v>130</v>
      </c>
      <c r="K161" s="4">
        <v>77.5</v>
      </c>
      <c r="L161" s="4">
        <v>155</v>
      </c>
      <c r="M161" s="12">
        <f t="shared" si="11"/>
        <v>362.5</v>
      </c>
      <c r="N161" s="8">
        <f t="shared" si="10"/>
        <v>78.327111345885868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x14ac:dyDescent="0.25">
      <c r="A162" s="4">
        <v>14</v>
      </c>
      <c r="B162" s="4" t="s">
        <v>395</v>
      </c>
      <c r="C162" s="4" t="s">
        <v>14</v>
      </c>
      <c r="D162" s="7">
        <v>30321</v>
      </c>
      <c r="E162" s="5" t="s">
        <v>15</v>
      </c>
      <c r="F162" s="9">
        <v>68</v>
      </c>
      <c r="G162" s="4" t="s">
        <v>303</v>
      </c>
      <c r="H162" s="4" t="s">
        <v>213</v>
      </c>
      <c r="I162" s="4" t="s">
        <v>435</v>
      </c>
      <c r="J162" s="4">
        <v>142.5</v>
      </c>
      <c r="K162" s="4">
        <v>77.5</v>
      </c>
      <c r="L162" s="4">
        <v>140</v>
      </c>
      <c r="M162" s="12">
        <f t="shared" si="11"/>
        <v>360</v>
      </c>
      <c r="N162" s="8">
        <f t="shared" si="10"/>
        <v>75.197884469424082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x14ac:dyDescent="0.25">
      <c r="A163" s="4">
        <v>15</v>
      </c>
      <c r="B163" s="4" t="s">
        <v>396</v>
      </c>
      <c r="C163" s="4" t="s">
        <v>14</v>
      </c>
      <c r="D163" s="7">
        <v>39105</v>
      </c>
      <c r="E163" s="5" t="s">
        <v>15</v>
      </c>
      <c r="F163" s="9">
        <v>67.650000000000006</v>
      </c>
      <c r="G163" s="4" t="s">
        <v>420</v>
      </c>
      <c r="H163" s="4" t="s">
        <v>130</v>
      </c>
      <c r="I163" s="4" t="s">
        <v>436</v>
      </c>
      <c r="J163" s="4">
        <v>145</v>
      </c>
      <c r="K163" s="4">
        <v>72.5</v>
      </c>
      <c r="L163" s="4">
        <v>140</v>
      </c>
      <c r="M163" s="12">
        <f t="shared" si="11"/>
        <v>357.5</v>
      </c>
      <c r="N163" s="8">
        <f t="shared" si="10"/>
        <v>74.896473630540356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x14ac:dyDescent="0.25">
      <c r="A164" s="4">
        <v>16</v>
      </c>
      <c r="B164" s="4" t="s">
        <v>397</v>
      </c>
      <c r="C164" s="4" t="s">
        <v>14</v>
      </c>
      <c r="D164" s="7">
        <v>31023</v>
      </c>
      <c r="E164" s="5" t="s">
        <v>15</v>
      </c>
      <c r="F164" s="9">
        <v>67.599999999999994</v>
      </c>
      <c r="G164" s="4" t="s">
        <v>421</v>
      </c>
      <c r="H164" s="4" t="s">
        <v>426</v>
      </c>
      <c r="I164" s="4" t="s">
        <v>437</v>
      </c>
      <c r="J164" s="4">
        <v>145</v>
      </c>
      <c r="K164" s="4">
        <v>65</v>
      </c>
      <c r="L164" s="4">
        <v>145</v>
      </c>
      <c r="M164" s="12">
        <f t="shared" si="11"/>
        <v>355</v>
      </c>
      <c r="N164" s="8">
        <f t="shared" si="10"/>
        <v>74.404341863578395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x14ac:dyDescent="0.25">
      <c r="A165" s="4">
        <v>17</v>
      </c>
      <c r="B165" s="4" t="s">
        <v>398</v>
      </c>
      <c r="C165" s="4" t="s">
        <v>14</v>
      </c>
      <c r="D165" s="7">
        <v>26584</v>
      </c>
      <c r="E165" s="5" t="s">
        <v>15</v>
      </c>
      <c r="F165" s="9">
        <v>68.45</v>
      </c>
      <c r="G165" s="4" t="s">
        <v>202</v>
      </c>
      <c r="H165" s="4" t="s">
        <v>209</v>
      </c>
      <c r="I165" s="4"/>
      <c r="J165" s="4">
        <v>137.5</v>
      </c>
      <c r="K165" s="4">
        <v>82.5</v>
      </c>
      <c r="L165" s="4">
        <v>135</v>
      </c>
      <c r="M165" s="12">
        <f t="shared" si="11"/>
        <v>355</v>
      </c>
      <c r="N165" s="8">
        <f t="shared" si="10"/>
        <v>73.876845043029675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x14ac:dyDescent="0.25">
      <c r="A166" s="4">
        <v>18</v>
      </c>
      <c r="B166" s="4" t="s">
        <v>399</v>
      </c>
      <c r="C166" s="4" t="s">
        <v>14</v>
      </c>
      <c r="D166" s="7">
        <v>37049</v>
      </c>
      <c r="E166" s="5" t="s">
        <v>15</v>
      </c>
      <c r="F166" s="9">
        <v>69</v>
      </c>
      <c r="G166" s="4" t="s">
        <v>422</v>
      </c>
      <c r="H166" s="4" t="s">
        <v>309</v>
      </c>
      <c r="I166" s="4" t="s">
        <v>438</v>
      </c>
      <c r="J166" s="4">
        <v>140</v>
      </c>
      <c r="K166" s="4">
        <v>65</v>
      </c>
      <c r="L166" s="4">
        <v>150</v>
      </c>
      <c r="M166" s="12">
        <f t="shared" si="11"/>
        <v>355</v>
      </c>
      <c r="N166" s="8">
        <f t="shared" si="10"/>
        <v>73.546586028465583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x14ac:dyDescent="0.25">
      <c r="A167" s="4">
        <v>19</v>
      </c>
      <c r="B167" s="4" t="s">
        <v>400</v>
      </c>
      <c r="C167" s="4" t="s">
        <v>14</v>
      </c>
      <c r="D167" s="7">
        <v>35011</v>
      </c>
      <c r="E167" s="5" t="s">
        <v>15</v>
      </c>
      <c r="F167" s="9">
        <v>68.150000000000006</v>
      </c>
      <c r="G167" s="4" t="s">
        <v>423</v>
      </c>
      <c r="H167" s="4" t="s">
        <v>63</v>
      </c>
      <c r="I167" s="4" t="s">
        <v>439</v>
      </c>
      <c r="J167" s="4">
        <v>140</v>
      </c>
      <c r="K167" s="4">
        <v>72.5</v>
      </c>
      <c r="L167" s="4">
        <v>140</v>
      </c>
      <c r="M167" s="12">
        <f t="shared" si="11"/>
        <v>352.5</v>
      </c>
      <c r="N167" s="8">
        <f t="shared" si="10"/>
        <v>73.539055394992133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x14ac:dyDescent="0.25">
      <c r="A168" s="4">
        <v>20</v>
      </c>
      <c r="B168" s="4" t="s">
        <v>401</v>
      </c>
      <c r="C168" s="4" t="s">
        <v>14</v>
      </c>
      <c r="D168" s="7">
        <v>34412</v>
      </c>
      <c r="E168" s="5" t="s">
        <v>15</v>
      </c>
      <c r="F168" s="9">
        <v>68.45</v>
      </c>
      <c r="G168" s="4" t="s">
        <v>192</v>
      </c>
      <c r="H168" s="4" t="s">
        <v>208</v>
      </c>
      <c r="I168" s="4" t="s">
        <v>219</v>
      </c>
      <c r="J168" s="4">
        <v>140</v>
      </c>
      <c r="K168" s="4">
        <v>77.5</v>
      </c>
      <c r="L168" s="4">
        <v>135</v>
      </c>
      <c r="M168" s="12">
        <f t="shared" si="11"/>
        <v>352.5</v>
      </c>
      <c r="N168" s="8">
        <f t="shared" si="10"/>
        <v>73.35658557089566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x14ac:dyDescent="0.25">
      <c r="A169" s="4">
        <v>21</v>
      </c>
      <c r="B169" s="4" t="s">
        <v>402</v>
      </c>
      <c r="C169" s="4" t="s">
        <v>14</v>
      </c>
      <c r="D169" s="7">
        <v>37099</v>
      </c>
      <c r="E169" s="5" t="s">
        <v>15</v>
      </c>
      <c r="F169" s="9">
        <v>65.25</v>
      </c>
      <c r="G169" s="4" t="s">
        <v>424</v>
      </c>
      <c r="H169" s="4" t="s">
        <v>364</v>
      </c>
      <c r="I169" s="4" t="s">
        <v>440</v>
      </c>
      <c r="J169" s="4">
        <v>132.5</v>
      </c>
      <c r="K169" s="4">
        <v>75</v>
      </c>
      <c r="L169" s="4">
        <v>142.5</v>
      </c>
      <c r="M169" s="12">
        <f t="shared" si="11"/>
        <v>350</v>
      </c>
      <c r="N169" s="8">
        <f t="shared" si="10"/>
        <v>74.909340917099811</v>
      </c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x14ac:dyDescent="0.25">
      <c r="A170" s="4">
        <v>22</v>
      </c>
      <c r="B170" s="4" t="s">
        <v>403</v>
      </c>
      <c r="C170" s="4" t="s">
        <v>14</v>
      </c>
      <c r="D170" s="7">
        <v>31230</v>
      </c>
      <c r="E170" s="5" t="s">
        <v>15</v>
      </c>
      <c r="F170" s="9">
        <v>68.25</v>
      </c>
      <c r="G170" s="4" t="s">
        <v>197</v>
      </c>
      <c r="H170" s="4" t="s">
        <v>197</v>
      </c>
      <c r="I170" s="4" t="s">
        <v>441</v>
      </c>
      <c r="J170" s="4">
        <v>120</v>
      </c>
      <c r="K170" s="4">
        <v>80</v>
      </c>
      <c r="L170" s="4">
        <v>150</v>
      </c>
      <c r="M170" s="12">
        <f t="shared" si="11"/>
        <v>350</v>
      </c>
      <c r="N170" s="8">
        <f t="shared" si="10"/>
        <v>72.956825522699944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x14ac:dyDescent="0.25">
      <c r="A171" s="4">
        <v>23</v>
      </c>
      <c r="B171" s="4" t="s">
        <v>404</v>
      </c>
      <c r="C171" s="4" t="s">
        <v>14</v>
      </c>
      <c r="D171" s="7">
        <v>34863</v>
      </c>
      <c r="E171" s="5" t="s">
        <v>15</v>
      </c>
      <c r="F171" s="9">
        <v>65.25</v>
      </c>
      <c r="G171" s="4" t="s">
        <v>45</v>
      </c>
      <c r="H171" s="4" t="s">
        <v>63</v>
      </c>
      <c r="I171" s="4" t="s">
        <v>365</v>
      </c>
      <c r="J171" s="4">
        <v>135</v>
      </c>
      <c r="K171" s="4">
        <v>80</v>
      </c>
      <c r="L171" s="4">
        <v>132.5</v>
      </c>
      <c r="M171" s="12">
        <f t="shared" si="11"/>
        <v>347.5</v>
      </c>
      <c r="N171" s="8">
        <f t="shared" si="10"/>
        <v>74.374274196263386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x14ac:dyDescent="0.25">
      <c r="A172" s="4">
        <v>24</v>
      </c>
      <c r="B172" s="4" t="s">
        <v>405</v>
      </c>
      <c r="C172" s="4" t="s">
        <v>14</v>
      </c>
      <c r="D172" s="7">
        <v>30211</v>
      </c>
      <c r="E172" s="5" t="s">
        <v>15</v>
      </c>
      <c r="F172" s="9">
        <v>67.8</v>
      </c>
      <c r="G172" s="4" t="s">
        <v>39</v>
      </c>
      <c r="H172" s="4" t="s">
        <v>57</v>
      </c>
      <c r="I172" s="4" t="s">
        <v>77</v>
      </c>
      <c r="J172" s="4">
        <v>127.5</v>
      </c>
      <c r="K172" s="4">
        <v>67.5</v>
      </c>
      <c r="L172" s="4">
        <v>152.5</v>
      </c>
      <c r="M172" s="12">
        <f t="shared" si="11"/>
        <v>347.5</v>
      </c>
      <c r="N172" s="8">
        <f t="shared" si="10"/>
        <v>72.709051381728102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x14ac:dyDescent="0.25">
      <c r="A173" s="4">
        <v>25</v>
      </c>
      <c r="B173" s="4" t="s">
        <v>406</v>
      </c>
      <c r="C173" s="4" t="s">
        <v>14</v>
      </c>
      <c r="D173" s="7">
        <v>32252</v>
      </c>
      <c r="E173" s="5" t="s">
        <v>15</v>
      </c>
      <c r="F173" s="9">
        <v>68.3</v>
      </c>
      <c r="G173" s="4" t="s">
        <v>196</v>
      </c>
      <c r="H173" s="4" t="s">
        <v>63</v>
      </c>
      <c r="I173" s="4"/>
      <c r="J173" s="4">
        <v>135</v>
      </c>
      <c r="K173" s="4">
        <v>65</v>
      </c>
      <c r="L173" s="4">
        <v>140</v>
      </c>
      <c r="M173" s="12">
        <f t="shared" si="11"/>
        <v>340</v>
      </c>
      <c r="N173" s="8">
        <f t="shared" si="10"/>
        <v>70.842977364997992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x14ac:dyDescent="0.25">
      <c r="A174" s="4">
        <v>26</v>
      </c>
      <c r="B174" s="4" t="s">
        <v>407</v>
      </c>
      <c r="C174" s="4" t="s">
        <v>14</v>
      </c>
      <c r="D174" s="7">
        <v>33688</v>
      </c>
      <c r="E174" s="5" t="s">
        <v>15</v>
      </c>
      <c r="F174" s="9">
        <v>68.400000000000006</v>
      </c>
      <c r="G174" s="4" t="s">
        <v>49</v>
      </c>
      <c r="H174" s="4" t="s">
        <v>49</v>
      </c>
      <c r="I174" s="4"/>
      <c r="J174" s="4">
        <v>115</v>
      </c>
      <c r="K174" s="4">
        <v>80</v>
      </c>
      <c r="L174" s="4">
        <v>140</v>
      </c>
      <c r="M174" s="12">
        <f t="shared" si="11"/>
        <v>335</v>
      </c>
      <c r="N174" s="8">
        <f t="shared" si="10"/>
        <v>69.743501498350767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x14ac:dyDescent="0.25">
      <c r="A175" s="4">
        <v>27</v>
      </c>
      <c r="B175" s="4" t="s">
        <v>408</v>
      </c>
      <c r="C175" s="4" t="s">
        <v>14</v>
      </c>
      <c r="D175" s="7">
        <v>38811</v>
      </c>
      <c r="E175" s="5" t="s">
        <v>15</v>
      </c>
      <c r="F175" s="9">
        <v>68.099999999999994</v>
      </c>
      <c r="G175" s="4" t="s">
        <v>51</v>
      </c>
      <c r="H175" s="4" t="s">
        <v>68</v>
      </c>
      <c r="I175" s="4" t="s">
        <v>142</v>
      </c>
      <c r="J175" s="4">
        <v>130</v>
      </c>
      <c r="K175" s="4">
        <v>75</v>
      </c>
      <c r="L175" s="4">
        <v>127.5</v>
      </c>
      <c r="M175" s="12">
        <f t="shared" si="11"/>
        <v>332.5</v>
      </c>
      <c r="N175" s="8">
        <f t="shared" si="10"/>
        <v>69.395549988798763</v>
      </c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x14ac:dyDescent="0.25">
      <c r="A176" s="4">
        <v>28</v>
      </c>
      <c r="B176" s="4" t="s">
        <v>409</v>
      </c>
      <c r="C176" s="4" t="s">
        <v>14</v>
      </c>
      <c r="D176" s="7">
        <v>38206</v>
      </c>
      <c r="E176" s="5" t="s">
        <v>15</v>
      </c>
      <c r="F176" s="9">
        <v>66.3</v>
      </c>
      <c r="G176" s="4" t="s">
        <v>124</v>
      </c>
      <c r="H176" s="4" t="s">
        <v>134</v>
      </c>
      <c r="I176" s="4" t="s">
        <v>442</v>
      </c>
      <c r="J176" s="4">
        <v>125</v>
      </c>
      <c r="K176" s="4">
        <v>60</v>
      </c>
      <c r="L176" s="4">
        <v>145</v>
      </c>
      <c r="M176" s="12">
        <f t="shared" si="11"/>
        <v>330</v>
      </c>
      <c r="N176" s="8">
        <f t="shared" si="10"/>
        <v>69.953995282887519</v>
      </c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x14ac:dyDescent="0.25">
      <c r="A177" s="4">
        <v>29</v>
      </c>
      <c r="B177" s="4" t="s">
        <v>410</v>
      </c>
      <c r="C177" s="4" t="s">
        <v>14</v>
      </c>
      <c r="D177" s="7">
        <v>29277</v>
      </c>
      <c r="E177" s="5" t="s">
        <v>15</v>
      </c>
      <c r="F177" s="9">
        <v>68</v>
      </c>
      <c r="G177" s="4" t="s">
        <v>49</v>
      </c>
      <c r="H177" s="4" t="s">
        <v>49</v>
      </c>
      <c r="I177" s="4" t="s">
        <v>87</v>
      </c>
      <c r="J177" s="4">
        <v>115</v>
      </c>
      <c r="K177" s="4">
        <v>82.5</v>
      </c>
      <c r="L177" s="4">
        <v>132.5</v>
      </c>
      <c r="M177" s="12">
        <f t="shared" si="11"/>
        <v>330</v>
      </c>
      <c r="N177" s="8">
        <f t="shared" si="10"/>
        <v>68.93139409697207</v>
      </c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x14ac:dyDescent="0.25">
      <c r="A178" s="4">
        <v>30</v>
      </c>
      <c r="B178" s="4" t="s">
        <v>411</v>
      </c>
      <c r="C178" s="4" t="s">
        <v>14</v>
      </c>
      <c r="D178" s="7">
        <v>33729</v>
      </c>
      <c r="E178" s="5" t="s">
        <v>15</v>
      </c>
      <c r="F178" s="9">
        <v>68.8</v>
      </c>
      <c r="G178" s="4" t="s">
        <v>204</v>
      </c>
      <c r="H178" s="4" t="s">
        <v>214</v>
      </c>
      <c r="I178" s="4" t="s">
        <v>234</v>
      </c>
      <c r="J178" s="4">
        <v>130</v>
      </c>
      <c r="K178" s="4">
        <v>67.5</v>
      </c>
      <c r="L178" s="4">
        <v>132.5</v>
      </c>
      <c r="M178" s="12">
        <f t="shared" si="11"/>
        <v>330</v>
      </c>
      <c r="N178" s="8">
        <f t="shared" si="10"/>
        <v>68.47797345317106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x14ac:dyDescent="0.25">
      <c r="A179" s="4">
        <v>31</v>
      </c>
      <c r="B179" s="4" t="s">
        <v>412</v>
      </c>
      <c r="C179" s="4" t="s">
        <v>14</v>
      </c>
      <c r="D179" s="7">
        <v>34398</v>
      </c>
      <c r="E179" s="5" t="s">
        <v>15</v>
      </c>
      <c r="F179" s="9">
        <v>66.849999999999994</v>
      </c>
      <c r="G179" s="4" t="s">
        <v>49</v>
      </c>
      <c r="H179" s="4" t="s">
        <v>49</v>
      </c>
      <c r="I179" s="4" t="s">
        <v>443</v>
      </c>
      <c r="J179" s="4">
        <v>117.5</v>
      </c>
      <c r="K179" s="4">
        <v>60</v>
      </c>
      <c r="L179" s="4">
        <v>142.5</v>
      </c>
      <c r="M179" s="12">
        <f t="shared" si="11"/>
        <v>320</v>
      </c>
      <c r="N179" s="8">
        <f t="shared" si="10"/>
        <v>67.504488896011921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x14ac:dyDescent="0.25">
      <c r="A180" s="4">
        <v>32</v>
      </c>
      <c r="B180" s="4" t="s">
        <v>413</v>
      </c>
      <c r="C180" s="4" t="s">
        <v>14</v>
      </c>
      <c r="D180" s="7">
        <v>27259</v>
      </c>
      <c r="E180" s="5" t="s">
        <v>15</v>
      </c>
      <c r="F180" s="9">
        <v>69</v>
      </c>
      <c r="G180" s="4" t="s">
        <v>425</v>
      </c>
      <c r="H180" s="4" t="s">
        <v>217</v>
      </c>
      <c r="I180" s="4"/>
      <c r="J180" s="4">
        <v>100</v>
      </c>
      <c r="K180" s="4">
        <v>60</v>
      </c>
      <c r="L180" s="4">
        <v>145</v>
      </c>
      <c r="M180" s="12">
        <f t="shared" si="11"/>
        <v>305</v>
      </c>
      <c r="N180" s="8">
        <f t="shared" si="10"/>
        <v>63.187911939949309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x14ac:dyDescent="0.25">
      <c r="A181" s="4">
        <v>33</v>
      </c>
      <c r="B181" s="4" t="s">
        <v>414</v>
      </c>
      <c r="C181" s="4" t="s">
        <v>14</v>
      </c>
      <c r="D181" s="7">
        <v>37614</v>
      </c>
      <c r="E181" s="5" t="s">
        <v>15</v>
      </c>
      <c r="F181" s="9">
        <v>69</v>
      </c>
      <c r="G181" s="4" t="s">
        <v>192</v>
      </c>
      <c r="H181" s="4" t="s">
        <v>208</v>
      </c>
      <c r="I181" s="4" t="s">
        <v>219</v>
      </c>
      <c r="J181" s="4">
        <v>122.5</v>
      </c>
      <c r="K181" s="4">
        <v>50</v>
      </c>
      <c r="L181" s="4">
        <v>127.5</v>
      </c>
      <c r="M181" s="12">
        <f t="shared" si="11"/>
        <v>300</v>
      </c>
      <c r="N181" s="8">
        <f t="shared" si="10"/>
        <v>62.15204453109768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6.5" thickBot="1" x14ac:dyDescent="0.3">
      <c r="A182" s="4">
        <v>34</v>
      </c>
      <c r="B182" s="4" t="s">
        <v>415</v>
      </c>
      <c r="C182" s="4" t="s">
        <v>14</v>
      </c>
      <c r="D182" s="7">
        <v>35514</v>
      </c>
      <c r="E182" s="5" t="s">
        <v>15</v>
      </c>
      <c r="F182" s="9">
        <v>68.650000000000006</v>
      </c>
      <c r="G182" s="4" t="s">
        <v>49</v>
      </c>
      <c r="H182" s="4" t="s">
        <v>49</v>
      </c>
      <c r="I182" s="4"/>
      <c r="J182" s="4">
        <v>100</v>
      </c>
      <c r="K182" s="4">
        <v>57.5</v>
      </c>
      <c r="L182" s="4">
        <v>115</v>
      </c>
      <c r="M182" s="12">
        <f t="shared" si="11"/>
        <v>272.5</v>
      </c>
      <c r="N182" s="8">
        <f t="shared" si="10"/>
        <v>56.615341810270479</v>
      </c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6.5" thickBot="1" x14ac:dyDescent="0.3">
      <c r="A183" s="23" t="s">
        <v>444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5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x14ac:dyDescent="0.25">
      <c r="A184" s="4">
        <v>1</v>
      </c>
      <c r="B184" s="4" t="s">
        <v>445</v>
      </c>
      <c r="C184" s="4" t="s">
        <v>241</v>
      </c>
      <c r="D184" s="7">
        <v>33788</v>
      </c>
      <c r="E184" s="5" t="s">
        <v>15</v>
      </c>
      <c r="F184" s="9">
        <v>73.349999999999994</v>
      </c>
      <c r="G184" s="4" t="s">
        <v>51</v>
      </c>
      <c r="H184" s="4" t="s">
        <v>68</v>
      </c>
      <c r="I184" s="4"/>
      <c r="J184" s="4">
        <v>242.5</v>
      </c>
      <c r="K184" s="4">
        <v>162.5</v>
      </c>
      <c r="L184" s="4">
        <v>255</v>
      </c>
      <c r="M184" s="12">
        <f t="shared" ref="M184:M247" si="12">SUM(J184:L184)</f>
        <v>660</v>
      </c>
      <c r="N184" s="8">
        <f t="shared" ref="N184:N220" si="13">M184*(100/(1199.72839-(1025.18162*EXP(-0.00921*F184))))</f>
        <v>97.339473176535705</v>
      </c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x14ac:dyDescent="0.25">
      <c r="A185" s="4">
        <v>2</v>
      </c>
      <c r="B185" s="4" t="s">
        <v>446</v>
      </c>
      <c r="C185" s="4" t="s">
        <v>241</v>
      </c>
      <c r="D185" s="7">
        <v>33383</v>
      </c>
      <c r="E185" s="5" t="s">
        <v>15</v>
      </c>
      <c r="F185" s="9">
        <v>73.349999999999994</v>
      </c>
      <c r="G185" s="4" t="s">
        <v>493</v>
      </c>
      <c r="H185" s="4" t="s">
        <v>58</v>
      </c>
      <c r="I185" s="4"/>
      <c r="J185" s="4">
        <v>230</v>
      </c>
      <c r="K185" s="4">
        <v>140</v>
      </c>
      <c r="L185" s="4">
        <v>255</v>
      </c>
      <c r="M185" s="12">
        <f t="shared" si="12"/>
        <v>625</v>
      </c>
      <c r="N185" s="8">
        <f t="shared" si="13"/>
        <v>92.177531417173967</v>
      </c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x14ac:dyDescent="0.25">
      <c r="A186" s="4">
        <v>3</v>
      </c>
      <c r="B186" s="4" t="s">
        <v>447</v>
      </c>
      <c r="C186" s="4" t="s">
        <v>241</v>
      </c>
      <c r="D186" s="7">
        <v>34567</v>
      </c>
      <c r="E186" s="5" t="s">
        <v>15</v>
      </c>
      <c r="F186" s="9">
        <v>73.900000000000006</v>
      </c>
      <c r="G186" s="4" t="s">
        <v>49</v>
      </c>
      <c r="H186" s="4" t="s">
        <v>49</v>
      </c>
      <c r="I186" s="4"/>
      <c r="J186" s="4">
        <v>205</v>
      </c>
      <c r="K186" s="4">
        <v>130</v>
      </c>
      <c r="L186" s="4" t="s">
        <v>535</v>
      </c>
      <c r="M186" s="12">
        <v>615.5</v>
      </c>
      <c r="N186" s="8">
        <v>90.42</v>
      </c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x14ac:dyDescent="0.25">
      <c r="A187" s="4">
        <v>4</v>
      </c>
      <c r="B187" s="4" t="s">
        <v>448</v>
      </c>
      <c r="C187" s="4" t="s">
        <v>241</v>
      </c>
      <c r="D187" s="7">
        <v>38530</v>
      </c>
      <c r="E187" s="5" t="s">
        <v>15</v>
      </c>
      <c r="F187" s="9">
        <v>73.55</v>
      </c>
      <c r="G187" s="4" t="s">
        <v>49</v>
      </c>
      <c r="H187" s="4" t="s">
        <v>49</v>
      </c>
      <c r="I187" s="4" t="s">
        <v>508</v>
      </c>
      <c r="J187" s="4">
        <v>220</v>
      </c>
      <c r="K187" s="4">
        <v>145</v>
      </c>
      <c r="L187" s="4">
        <v>245</v>
      </c>
      <c r="M187" s="12">
        <f t="shared" si="12"/>
        <v>610</v>
      </c>
      <c r="N187" s="8">
        <f t="shared" si="13"/>
        <v>89.838064896246493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x14ac:dyDescent="0.25">
      <c r="A188" s="4">
        <v>5</v>
      </c>
      <c r="B188" s="4" t="s">
        <v>449</v>
      </c>
      <c r="C188" s="4" t="s">
        <v>241</v>
      </c>
      <c r="D188" s="7">
        <v>31741</v>
      </c>
      <c r="E188" s="5" t="s">
        <v>15</v>
      </c>
      <c r="F188" s="9">
        <v>71.400000000000006</v>
      </c>
      <c r="G188" s="4" t="s">
        <v>303</v>
      </c>
      <c r="H188" s="4" t="s">
        <v>213</v>
      </c>
      <c r="I188" s="4" t="s">
        <v>325</v>
      </c>
      <c r="J188" s="4">
        <v>217.5</v>
      </c>
      <c r="K188" s="4">
        <v>145</v>
      </c>
      <c r="L188" s="4">
        <v>237.5</v>
      </c>
      <c r="M188" s="12">
        <f t="shared" si="12"/>
        <v>600</v>
      </c>
      <c r="N188" s="8">
        <f t="shared" si="13"/>
        <v>89.74169988218064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x14ac:dyDescent="0.25">
      <c r="A189" s="4">
        <v>6</v>
      </c>
      <c r="B189" s="4" t="s">
        <v>450</v>
      </c>
      <c r="C189" s="4" t="s">
        <v>241</v>
      </c>
      <c r="D189" s="7">
        <v>32697</v>
      </c>
      <c r="E189" s="5" t="s">
        <v>15</v>
      </c>
      <c r="F189" s="9">
        <v>73.25</v>
      </c>
      <c r="G189" s="4" t="s">
        <v>494</v>
      </c>
      <c r="H189" s="4" t="s">
        <v>210</v>
      </c>
      <c r="I189" s="4" t="s">
        <v>509</v>
      </c>
      <c r="J189" s="4">
        <v>212.5</v>
      </c>
      <c r="K189" s="4">
        <v>147.5</v>
      </c>
      <c r="L189" s="4">
        <v>240</v>
      </c>
      <c r="M189" s="12">
        <f t="shared" si="12"/>
        <v>600</v>
      </c>
      <c r="N189" s="8">
        <f t="shared" si="13"/>
        <v>88.553210065910747</v>
      </c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x14ac:dyDescent="0.25">
      <c r="A190" s="4">
        <v>7</v>
      </c>
      <c r="B190" s="4" t="s">
        <v>451</v>
      </c>
      <c r="C190" s="4" t="s">
        <v>241</v>
      </c>
      <c r="D190" s="7">
        <v>32376</v>
      </c>
      <c r="E190" s="5" t="s">
        <v>15</v>
      </c>
      <c r="F190" s="9">
        <v>73.650000000000006</v>
      </c>
      <c r="G190" s="4" t="s">
        <v>204</v>
      </c>
      <c r="H190" s="4" t="s">
        <v>214</v>
      </c>
      <c r="I190" s="4" t="s">
        <v>234</v>
      </c>
      <c r="J190" s="4">
        <v>222.5</v>
      </c>
      <c r="K190" s="4">
        <v>120</v>
      </c>
      <c r="L190" s="4">
        <v>257.5</v>
      </c>
      <c r="M190" s="12">
        <f t="shared" si="12"/>
        <v>600</v>
      </c>
      <c r="N190" s="8">
        <f t="shared" si="13"/>
        <v>88.302968241920624</v>
      </c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x14ac:dyDescent="0.25">
      <c r="A191" s="4">
        <v>8</v>
      </c>
      <c r="B191" s="4" t="s">
        <v>452</v>
      </c>
      <c r="C191" s="4" t="s">
        <v>241</v>
      </c>
      <c r="D191" s="7">
        <v>37536</v>
      </c>
      <c r="E191" s="5" t="s">
        <v>15</v>
      </c>
      <c r="F191" s="9">
        <v>73.900000000000006</v>
      </c>
      <c r="G191" s="4" t="s">
        <v>124</v>
      </c>
      <c r="H191" s="4" t="s">
        <v>134</v>
      </c>
      <c r="I191" s="4" t="s">
        <v>510</v>
      </c>
      <c r="J191" s="4">
        <v>222.5</v>
      </c>
      <c r="K191" s="4">
        <v>145</v>
      </c>
      <c r="L191" s="4">
        <v>232.5</v>
      </c>
      <c r="M191" s="12">
        <f t="shared" si="12"/>
        <v>600</v>
      </c>
      <c r="N191" s="8">
        <f t="shared" si="13"/>
        <v>88.147748581889545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x14ac:dyDescent="0.25">
      <c r="A192" s="4">
        <v>9</v>
      </c>
      <c r="B192" s="4" t="s">
        <v>453</v>
      </c>
      <c r="C192" s="4" t="s">
        <v>241</v>
      </c>
      <c r="D192" s="7">
        <v>35356</v>
      </c>
      <c r="E192" s="5" t="s">
        <v>15</v>
      </c>
      <c r="F192" s="9">
        <v>73.7</v>
      </c>
      <c r="G192" s="4" t="s">
        <v>49</v>
      </c>
      <c r="H192" s="4" t="s">
        <v>49</v>
      </c>
      <c r="I192" s="4"/>
      <c r="J192" s="4">
        <v>212.5</v>
      </c>
      <c r="K192" s="4">
        <v>137.5</v>
      </c>
      <c r="L192" s="4">
        <v>242.5</v>
      </c>
      <c r="M192" s="12">
        <f t="shared" si="12"/>
        <v>592.5</v>
      </c>
      <c r="N192" s="8">
        <f t="shared" si="13"/>
        <v>87.168453815237712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x14ac:dyDescent="0.25">
      <c r="A193" s="4">
        <v>10</v>
      </c>
      <c r="B193" s="4" t="s">
        <v>454</v>
      </c>
      <c r="C193" s="4" t="s">
        <v>241</v>
      </c>
      <c r="D193" s="7">
        <v>31932</v>
      </c>
      <c r="E193" s="5" t="s">
        <v>15</v>
      </c>
      <c r="F193" s="9">
        <v>70.75</v>
      </c>
      <c r="G193" s="4" t="s">
        <v>205</v>
      </c>
      <c r="H193" s="4" t="s">
        <v>216</v>
      </c>
      <c r="I193" s="4" t="s">
        <v>511</v>
      </c>
      <c r="J193" s="4">
        <v>215</v>
      </c>
      <c r="K193" s="4">
        <v>140</v>
      </c>
      <c r="L193" s="4">
        <v>225</v>
      </c>
      <c r="M193" s="12">
        <f t="shared" si="12"/>
        <v>580</v>
      </c>
      <c r="N193" s="8">
        <f t="shared" si="13"/>
        <v>87.166101395334849</v>
      </c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x14ac:dyDescent="0.25">
      <c r="A194" s="4">
        <v>11</v>
      </c>
      <c r="B194" s="4" t="s">
        <v>455</v>
      </c>
      <c r="C194" s="4" t="s">
        <v>241</v>
      </c>
      <c r="D194" s="7">
        <v>35822</v>
      </c>
      <c r="E194" s="5" t="s">
        <v>15</v>
      </c>
      <c r="F194" s="9">
        <v>73.150000000000006</v>
      </c>
      <c r="G194" s="4" t="s">
        <v>495</v>
      </c>
      <c r="H194" s="4" t="s">
        <v>62</v>
      </c>
      <c r="I194" s="4" t="s">
        <v>512</v>
      </c>
      <c r="J194" s="4">
        <v>205</v>
      </c>
      <c r="K194" s="4">
        <v>135</v>
      </c>
      <c r="L194" s="4">
        <v>240</v>
      </c>
      <c r="M194" s="12">
        <f t="shared" si="12"/>
        <v>580</v>
      </c>
      <c r="N194" s="8">
        <f t="shared" si="13"/>
        <v>85.662265847614748</v>
      </c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x14ac:dyDescent="0.25">
      <c r="A195" s="4">
        <v>12</v>
      </c>
      <c r="B195" s="4" t="s">
        <v>456</v>
      </c>
      <c r="C195" s="4" t="s">
        <v>241</v>
      </c>
      <c r="D195" s="7">
        <v>38970</v>
      </c>
      <c r="E195" s="5" t="s">
        <v>15</v>
      </c>
      <c r="F195" s="9">
        <v>73.2</v>
      </c>
      <c r="G195" s="4" t="s">
        <v>118</v>
      </c>
      <c r="H195" s="4" t="s">
        <v>66</v>
      </c>
      <c r="I195" s="4" t="s">
        <v>137</v>
      </c>
      <c r="J195" s="4">
        <v>205</v>
      </c>
      <c r="K195" s="4">
        <v>145</v>
      </c>
      <c r="L195" s="4">
        <v>230</v>
      </c>
      <c r="M195" s="12">
        <f t="shared" si="12"/>
        <v>580</v>
      </c>
      <c r="N195" s="8">
        <f t="shared" si="13"/>
        <v>85.631833316638293</v>
      </c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x14ac:dyDescent="0.25">
      <c r="A196" s="4">
        <v>13</v>
      </c>
      <c r="B196" s="4" t="s">
        <v>457</v>
      </c>
      <c r="C196" s="4" t="s">
        <v>241</v>
      </c>
      <c r="D196" s="7">
        <v>39767</v>
      </c>
      <c r="E196" s="5" t="s">
        <v>15</v>
      </c>
      <c r="F196" s="9">
        <v>73.8</v>
      </c>
      <c r="G196" s="4" t="s">
        <v>354</v>
      </c>
      <c r="H196" s="4" t="s">
        <v>361</v>
      </c>
      <c r="I196" s="4" t="s">
        <v>370</v>
      </c>
      <c r="J196" s="4">
        <v>215</v>
      </c>
      <c r="K196" s="4">
        <v>130</v>
      </c>
      <c r="L196" s="4">
        <v>235</v>
      </c>
      <c r="M196" s="12">
        <f t="shared" si="12"/>
        <v>580</v>
      </c>
      <c r="N196" s="8">
        <f t="shared" si="13"/>
        <v>85.269403779680957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x14ac:dyDescent="0.25">
      <c r="A197" s="4">
        <v>14</v>
      </c>
      <c r="B197" s="4" t="s">
        <v>458</v>
      </c>
      <c r="C197" s="4" t="s">
        <v>241</v>
      </c>
      <c r="D197" s="7">
        <v>35567</v>
      </c>
      <c r="E197" s="5" t="s">
        <v>15</v>
      </c>
      <c r="F197" s="9">
        <v>73.8</v>
      </c>
      <c r="G197" s="4" t="s">
        <v>496</v>
      </c>
      <c r="H197" s="4" t="s">
        <v>129</v>
      </c>
      <c r="I197" s="4" t="s">
        <v>513</v>
      </c>
      <c r="J197" s="4">
        <v>200</v>
      </c>
      <c r="K197" s="4">
        <v>140</v>
      </c>
      <c r="L197" s="4">
        <v>240</v>
      </c>
      <c r="M197" s="12">
        <f t="shared" si="12"/>
        <v>580</v>
      </c>
      <c r="N197" s="8">
        <f t="shared" si="13"/>
        <v>85.269403779680957</v>
      </c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x14ac:dyDescent="0.25">
      <c r="A198" s="4">
        <v>15</v>
      </c>
      <c r="B198" s="4" t="s">
        <v>459</v>
      </c>
      <c r="C198" s="4" t="s">
        <v>241</v>
      </c>
      <c r="D198" s="7">
        <v>37174</v>
      </c>
      <c r="E198" s="5" t="s">
        <v>15</v>
      </c>
      <c r="F198" s="9">
        <v>73.8</v>
      </c>
      <c r="G198" s="4" t="s">
        <v>49</v>
      </c>
      <c r="H198" s="4" t="s">
        <v>49</v>
      </c>
      <c r="I198" s="4"/>
      <c r="J198" s="4">
        <v>190</v>
      </c>
      <c r="K198" s="4">
        <v>135</v>
      </c>
      <c r="L198" s="4">
        <v>255</v>
      </c>
      <c r="M198" s="12">
        <f t="shared" si="12"/>
        <v>580</v>
      </c>
      <c r="N198" s="8">
        <f t="shared" si="13"/>
        <v>85.269403779680957</v>
      </c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x14ac:dyDescent="0.25">
      <c r="A199" s="4">
        <v>16</v>
      </c>
      <c r="B199" s="4" t="s">
        <v>460</v>
      </c>
      <c r="C199" s="4" t="s">
        <v>241</v>
      </c>
      <c r="D199" s="7">
        <v>36681</v>
      </c>
      <c r="E199" s="5" t="s">
        <v>15</v>
      </c>
      <c r="F199" s="9">
        <v>73.849999999999994</v>
      </c>
      <c r="G199" s="4" t="s">
        <v>49</v>
      </c>
      <c r="H199" s="4" t="s">
        <v>49</v>
      </c>
      <c r="I199" s="4" t="s">
        <v>223</v>
      </c>
      <c r="J199" s="4">
        <v>192.5</v>
      </c>
      <c r="K199" s="4">
        <v>137.5</v>
      </c>
      <c r="L199" s="4">
        <v>250</v>
      </c>
      <c r="M199" s="12">
        <f t="shared" si="12"/>
        <v>580</v>
      </c>
      <c r="N199" s="8">
        <f t="shared" si="13"/>
        <v>85.239429612151056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x14ac:dyDescent="0.25">
      <c r="A200" s="4">
        <v>17</v>
      </c>
      <c r="B200" s="4" t="s">
        <v>461</v>
      </c>
      <c r="C200" s="4" t="s">
        <v>241</v>
      </c>
      <c r="D200" s="7">
        <v>38401</v>
      </c>
      <c r="E200" s="5" t="s">
        <v>15</v>
      </c>
      <c r="F200" s="9">
        <v>73.55</v>
      </c>
      <c r="G200" s="4" t="s">
        <v>49</v>
      </c>
      <c r="H200" s="4" t="s">
        <v>49</v>
      </c>
      <c r="I200" s="4" t="s">
        <v>508</v>
      </c>
      <c r="J200" s="4">
        <v>210</v>
      </c>
      <c r="K200" s="4">
        <v>150</v>
      </c>
      <c r="L200" s="4">
        <v>210</v>
      </c>
      <c r="M200" s="12">
        <f t="shared" si="12"/>
        <v>570</v>
      </c>
      <c r="N200" s="8">
        <f t="shared" si="13"/>
        <v>83.947044247312306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x14ac:dyDescent="0.25">
      <c r="A201" s="4">
        <v>18</v>
      </c>
      <c r="B201" s="4" t="s">
        <v>462</v>
      </c>
      <c r="C201" s="4" t="s">
        <v>241</v>
      </c>
      <c r="D201" s="7">
        <v>40260</v>
      </c>
      <c r="E201" s="5" t="s">
        <v>15</v>
      </c>
      <c r="F201" s="9">
        <v>73.75</v>
      </c>
      <c r="G201" s="4" t="s">
        <v>497</v>
      </c>
      <c r="H201" s="4" t="s">
        <v>64</v>
      </c>
      <c r="I201" s="2" t="s">
        <v>514</v>
      </c>
      <c r="J201" s="4">
        <v>222.5</v>
      </c>
      <c r="K201" s="4">
        <v>110</v>
      </c>
      <c r="L201" s="4">
        <v>230</v>
      </c>
      <c r="M201" s="12">
        <f t="shared" si="12"/>
        <v>562.5</v>
      </c>
      <c r="N201" s="8">
        <f t="shared" si="13"/>
        <v>82.725723675117663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x14ac:dyDescent="0.25">
      <c r="A202" s="4">
        <v>19</v>
      </c>
      <c r="B202" s="4" t="s">
        <v>463</v>
      </c>
      <c r="C202" s="4" t="s">
        <v>241</v>
      </c>
      <c r="D202" s="7">
        <v>39673</v>
      </c>
      <c r="E202" s="5" t="s">
        <v>15</v>
      </c>
      <c r="F202" s="9">
        <v>73.8</v>
      </c>
      <c r="G202" s="4" t="s">
        <v>49</v>
      </c>
      <c r="H202" s="4" t="s">
        <v>49</v>
      </c>
      <c r="I202" s="4" t="s">
        <v>515</v>
      </c>
      <c r="J202" s="4">
        <v>190</v>
      </c>
      <c r="K202" s="4">
        <v>145</v>
      </c>
      <c r="L202" s="4">
        <v>215</v>
      </c>
      <c r="M202" s="12">
        <f t="shared" si="12"/>
        <v>550</v>
      </c>
      <c r="N202" s="8">
        <f t="shared" si="13"/>
        <v>80.85891737728366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x14ac:dyDescent="0.25">
      <c r="A203" s="4">
        <v>20</v>
      </c>
      <c r="B203" s="4" t="s">
        <v>464</v>
      </c>
      <c r="C203" s="4" t="s">
        <v>241</v>
      </c>
      <c r="D203" s="7">
        <v>39675</v>
      </c>
      <c r="E203" s="5" t="s">
        <v>15</v>
      </c>
      <c r="F203" s="9">
        <v>72.7</v>
      </c>
      <c r="G203" s="4" t="s">
        <v>352</v>
      </c>
      <c r="H203" s="4" t="s">
        <v>131</v>
      </c>
      <c r="I203" s="4" t="s">
        <v>368</v>
      </c>
      <c r="J203" s="4">
        <v>205</v>
      </c>
      <c r="K203" s="4">
        <v>117.5</v>
      </c>
      <c r="L203" s="4">
        <v>220</v>
      </c>
      <c r="M203" s="12">
        <f t="shared" si="12"/>
        <v>542.5</v>
      </c>
      <c r="N203" s="8">
        <f t="shared" si="13"/>
        <v>80.381449581241199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x14ac:dyDescent="0.25">
      <c r="A204" s="4">
        <v>21</v>
      </c>
      <c r="B204" s="4" t="s">
        <v>465</v>
      </c>
      <c r="C204" s="4" t="s">
        <v>241</v>
      </c>
      <c r="D204" s="7">
        <v>39325</v>
      </c>
      <c r="E204" s="5" t="s">
        <v>15</v>
      </c>
      <c r="F204" s="9">
        <v>72.2</v>
      </c>
      <c r="G204" s="4" t="s">
        <v>254</v>
      </c>
      <c r="H204" s="4" t="s">
        <v>213</v>
      </c>
      <c r="I204" s="4" t="s">
        <v>516</v>
      </c>
      <c r="J204" s="4">
        <v>185</v>
      </c>
      <c r="K204" s="4">
        <v>125</v>
      </c>
      <c r="L204" s="4">
        <v>220</v>
      </c>
      <c r="M204" s="12">
        <f t="shared" si="12"/>
        <v>530</v>
      </c>
      <c r="N204" s="8">
        <f t="shared" si="13"/>
        <v>78.812215232425174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x14ac:dyDescent="0.25">
      <c r="A205" s="4">
        <v>22</v>
      </c>
      <c r="B205" s="4" t="s">
        <v>466</v>
      </c>
      <c r="C205" s="4" t="s">
        <v>241</v>
      </c>
      <c r="D205" s="7">
        <v>39673</v>
      </c>
      <c r="E205" s="5" t="s">
        <v>15</v>
      </c>
      <c r="F205" s="9">
        <v>73.400000000000006</v>
      </c>
      <c r="G205" s="4" t="s">
        <v>303</v>
      </c>
      <c r="H205" s="4" t="s">
        <v>213</v>
      </c>
      <c r="I205" s="4" t="s">
        <v>517</v>
      </c>
      <c r="J205" s="4">
        <v>200</v>
      </c>
      <c r="K205" s="4">
        <v>130</v>
      </c>
      <c r="L205" s="4">
        <v>200</v>
      </c>
      <c r="M205" s="12">
        <f t="shared" si="12"/>
        <v>530</v>
      </c>
      <c r="N205" s="8">
        <f t="shared" si="13"/>
        <v>78.138867446195775</v>
      </c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x14ac:dyDescent="0.25">
      <c r="A206" s="4">
        <v>23</v>
      </c>
      <c r="B206" s="4" t="s">
        <v>467</v>
      </c>
      <c r="C206" s="4" t="s">
        <v>241</v>
      </c>
      <c r="D206" s="7">
        <v>39186</v>
      </c>
      <c r="E206" s="5" t="s">
        <v>15</v>
      </c>
      <c r="F206" s="9">
        <v>72.45</v>
      </c>
      <c r="G206" s="4" t="s">
        <v>127</v>
      </c>
      <c r="H206" s="4" t="s">
        <v>61</v>
      </c>
      <c r="I206" s="4" t="s">
        <v>226</v>
      </c>
      <c r="J206" s="4">
        <v>195</v>
      </c>
      <c r="K206" s="4">
        <v>110</v>
      </c>
      <c r="L206" s="4">
        <v>205</v>
      </c>
      <c r="M206" s="12">
        <f t="shared" si="12"/>
        <v>510</v>
      </c>
      <c r="N206" s="8">
        <f t="shared" si="13"/>
        <v>75.701668838817653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x14ac:dyDescent="0.25">
      <c r="A207" s="4">
        <v>24</v>
      </c>
      <c r="B207" s="4" t="s">
        <v>468</v>
      </c>
      <c r="C207" s="4" t="s">
        <v>241</v>
      </c>
      <c r="D207" s="7">
        <v>39737</v>
      </c>
      <c r="E207" s="5" t="s">
        <v>15</v>
      </c>
      <c r="F207" s="9">
        <v>70.7</v>
      </c>
      <c r="G207" s="4" t="s">
        <v>498</v>
      </c>
      <c r="H207" s="4" t="s">
        <v>64</v>
      </c>
      <c r="I207" s="4" t="s">
        <v>518</v>
      </c>
      <c r="J207" s="4">
        <v>195</v>
      </c>
      <c r="K207" s="4">
        <v>112.5</v>
      </c>
      <c r="L207" s="4">
        <v>192.5</v>
      </c>
      <c r="M207" s="12">
        <f t="shared" si="12"/>
        <v>500</v>
      </c>
      <c r="N207" s="8">
        <f t="shared" si="13"/>
        <v>75.170995085475823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x14ac:dyDescent="0.25">
      <c r="A208" s="4">
        <v>25</v>
      </c>
      <c r="B208" s="4" t="s">
        <v>469</v>
      </c>
      <c r="C208" s="4" t="s">
        <v>241</v>
      </c>
      <c r="D208" s="7">
        <v>39696</v>
      </c>
      <c r="E208" s="5" t="s">
        <v>15</v>
      </c>
      <c r="F208" s="9">
        <v>72.400000000000006</v>
      </c>
      <c r="G208" s="4" t="s">
        <v>192</v>
      </c>
      <c r="H208" s="4" t="s">
        <v>208</v>
      </c>
      <c r="I208" s="4" t="s">
        <v>519</v>
      </c>
      <c r="J208" s="4">
        <v>175</v>
      </c>
      <c r="K208" s="4">
        <v>110</v>
      </c>
      <c r="L208" s="4">
        <v>215</v>
      </c>
      <c r="M208" s="12">
        <f t="shared" si="12"/>
        <v>500</v>
      </c>
      <c r="N208" s="8">
        <f t="shared" si="13"/>
        <v>74.244024030967296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x14ac:dyDescent="0.25">
      <c r="A209" s="4">
        <v>26</v>
      </c>
      <c r="B209" s="4" t="s">
        <v>470</v>
      </c>
      <c r="C209" s="4" t="s">
        <v>241</v>
      </c>
      <c r="D209" s="7">
        <v>39756</v>
      </c>
      <c r="E209" s="5" t="s">
        <v>15</v>
      </c>
      <c r="F209" s="9">
        <v>72.650000000000006</v>
      </c>
      <c r="G209" s="4" t="s">
        <v>499</v>
      </c>
      <c r="H209" s="4" t="s">
        <v>130</v>
      </c>
      <c r="I209" s="4" t="s">
        <v>520</v>
      </c>
      <c r="J209" s="4">
        <v>180</v>
      </c>
      <c r="K209" s="4">
        <v>110</v>
      </c>
      <c r="L209" s="4">
        <v>210</v>
      </c>
      <c r="M209" s="12">
        <f t="shared" si="12"/>
        <v>500</v>
      </c>
      <c r="N209" s="8">
        <f t="shared" si="13"/>
        <v>74.110830098029069</v>
      </c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x14ac:dyDescent="0.25">
      <c r="A210" s="4">
        <v>27</v>
      </c>
      <c r="B210" s="4" t="s">
        <v>471</v>
      </c>
      <c r="C210" s="4" t="s">
        <v>241</v>
      </c>
      <c r="D210" s="7">
        <v>39887</v>
      </c>
      <c r="E210" s="5" t="s">
        <v>15</v>
      </c>
      <c r="F210" s="9">
        <v>72.25</v>
      </c>
      <c r="G210" s="4" t="s">
        <v>254</v>
      </c>
      <c r="H210" s="4" t="s">
        <v>213</v>
      </c>
      <c r="I210" s="4" t="s">
        <v>263</v>
      </c>
      <c r="J210" s="4">
        <v>175</v>
      </c>
      <c r="K210" s="4">
        <v>122.5</v>
      </c>
      <c r="L210" s="4">
        <v>190</v>
      </c>
      <c r="M210" s="12">
        <f t="shared" si="12"/>
        <v>487.5</v>
      </c>
      <c r="N210" s="8">
        <f t="shared" si="13"/>
        <v>72.466210398507343</v>
      </c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x14ac:dyDescent="0.25">
      <c r="A211" s="4">
        <v>28</v>
      </c>
      <c r="B211" s="4" t="s">
        <v>472</v>
      </c>
      <c r="C211" s="4" t="s">
        <v>241</v>
      </c>
      <c r="D211" s="7">
        <v>39531</v>
      </c>
      <c r="E211" s="5" t="s">
        <v>15</v>
      </c>
      <c r="F211" s="9">
        <v>72.849999999999994</v>
      </c>
      <c r="G211" s="4" t="s">
        <v>202</v>
      </c>
      <c r="H211" s="4" t="s">
        <v>209</v>
      </c>
      <c r="I211" s="4" t="s">
        <v>521</v>
      </c>
      <c r="J211" s="4">
        <v>170</v>
      </c>
      <c r="K211" s="4">
        <v>120</v>
      </c>
      <c r="L211" s="4">
        <v>190</v>
      </c>
      <c r="M211" s="12">
        <f t="shared" si="12"/>
        <v>480</v>
      </c>
      <c r="N211" s="8">
        <f t="shared" si="13"/>
        <v>71.04464458539519</v>
      </c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x14ac:dyDescent="0.25">
      <c r="A212" s="4">
        <v>29</v>
      </c>
      <c r="B212" s="4" t="s">
        <v>473</v>
      </c>
      <c r="C212" s="4" t="s">
        <v>241</v>
      </c>
      <c r="D212" s="7">
        <v>39586</v>
      </c>
      <c r="E212" s="5" t="s">
        <v>15</v>
      </c>
      <c r="F212" s="9">
        <v>73.099999999999994</v>
      </c>
      <c r="G212" s="4" t="s">
        <v>255</v>
      </c>
      <c r="H212" s="4" t="s">
        <v>256</v>
      </c>
      <c r="I212" s="4" t="s">
        <v>522</v>
      </c>
      <c r="J212" s="4">
        <v>180</v>
      </c>
      <c r="K212" s="4">
        <v>130</v>
      </c>
      <c r="L212" s="4">
        <v>170</v>
      </c>
      <c r="M212" s="12">
        <f t="shared" si="12"/>
        <v>480</v>
      </c>
      <c r="N212" s="8">
        <f t="shared" si="13"/>
        <v>70.918124730505838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x14ac:dyDescent="0.25">
      <c r="A213" s="4">
        <v>30</v>
      </c>
      <c r="B213" s="4" t="s">
        <v>474</v>
      </c>
      <c r="C213" s="4" t="s">
        <v>241</v>
      </c>
      <c r="D213" s="7">
        <v>39736</v>
      </c>
      <c r="E213" s="5" t="s">
        <v>15</v>
      </c>
      <c r="F213" s="9">
        <v>72.349999999999994</v>
      </c>
      <c r="G213" s="4" t="s">
        <v>500</v>
      </c>
      <c r="H213" s="4" t="s">
        <v>363</v>
      </c>
      <c r="I213" s="4" t="s">
        <v>523</v>
      </c>
      <c r="J213" s="4">
        <v>187.5</v>
      </c>
      <c r="K213" s="4">
        <v>95</v>
      </c>
      <c r="L213" s="4">
        <v>192.5</v>
      </c>
      <c r="M213" s="12">
        <f t="shared" si="12"/>
        <v>475</v>
      </c>
      <c r="N213" s="8">
        <f t="shared" si="13"/>
        <v>70.557219343146684</v>
      </c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x14ac:dyDescent="0.25">
      <c r="A214" s="4">
        <v>31</v>
      </c>
      <c r="B214" s="4" t="s">
        <v>475</v>
      </c>
      <c r="C214" s="4" t="s">
        <v>241</v>
      </c>
      <c r="D214" s="7">
        <v>40026</v>
      </c>
      <c r="E214" s="5" t="s">
        <v>15</v>
      </c>
      <c r="F214" s="9">
        <v>72.7</v>
      </c>
      <c r="G214" s="4" t="s">
        <v>359</v>
      </c>
      <c r="H214" s="4" t="s">
        <v>130</v>
      </c>
      <c r="I214" s="4" t="s">
        <v>377</v>
      </c>
      <c r="J214" s="4">
        <v>170</v>
      </c>
      <c r="K214" s="4">
        <v>115</v>
      </c>
      <c r="L214" s="4">
        <v>190</v>
      </c>
      <c r="M214" s="12">
        <f t="shared" si="12"/>
        <v>475</v>
      </c>
      <c r="N214" s="8">
        <f t="shared" si="13"/>
        <v>70.380071061916254</v>
      </c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x14ac:dyDescent="0.25">
      <c r="A215" s="4">
        <v>32</v>
      </c>
      <c r="B215" s="4" t="s">
        <v>476</v>
      </c>
      <c r="C215" s="4" t="s">
        <v>241</v>
      </c>
      <c r="D215" s="7">
        <v>39343</v>
      </c>
      <c r="E215" s="5" t="s">
        <v>15</v>
      </c>
      <c r="F215" s="9">
        <v>73.05</v>
      </c>
      <c r="G215" s="4" t="s">
        <v>501</v>
      </c>
      <c r="H215" s="4" t="s">
        <v>134</v>
      </c>
      <c r="I215" s="4" t="s">
        <v>524</v>
      </c>
      <c r="J215" s="4">
        <v>185</v>
      </c>
      <c r="K215" s="4">
        <v>105</v>
      </c>
      <c r="L215" s="4">
        <v>185</v>
      </c>
      <c r="M215" s="12">
        <f t="shared" si="12"/>
        <v>475</v>
      </c>
      <c r="N215" s="8">
        <f t="shared" si="13"/>
        <v>70.204375933038364</v>
      </c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x14ac:dyDescent="0.25">
      <c r="A216" s="4">
        <v>33</v>
      </c>
      <c r="B216" s="4" t="s">
        <v>477</v>
      </c>
      <c r="C216" s="4" t="s">
        <v>241</v>
      </c>
      <c r="D216" s="7">
        <v>39255</v>
      </c>
      <c r="E216" s="5" t="s">
        <v>15</v>
      </c>
      <c r="F216" s="9">
        <v>73.400000000000006</v>
      </c>
      <c r="G216" s="4" t="s">
        <v>501</v>
      </c>
      <c r="H216" s="4" t="s">
        <v>134</v>
      </c>
      <c r="I216" s="4" t="s">
        <v>525</v>
      </c>
      <c r="J216" s="4">
        <v>170</v>
      </c>
      <c r="K216" s="4">
        <v>97.5</v>
      </c>
      <c r="L216" s="4">
        <v>207.5</v>
      </c>
      <c r="M216" s="12">
        <f t="shared" si="12"/>
        <v>475</v>
      </c>
      <c r="N216" s="8">
        <f t="shared" si="13"/>
        <v>70.030117050835841</v>
      </c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x14ac:dyDescent="0.25">
      <c r="A217" s="4">
        <v>34</v>
      </c>
      <c r="B217" s="4" t="s">
        <v>478</v>
      </c>
      <c r="C217" s="4" t="s">
        <v>241</v>
      </c>
      <c r="D217" s="7">
        <v>37537</v>
      </c>
      <c r="E217" s="5" t="s">
        <v>15</v>
      </c>
      <c r="F217" s="9">
        <v>70.5</v>
      </c>
      <c r="G217" s="4" t="s">
        <v>51</v>
      </c>
      <c r="H217" s="4" t="s">
        <v>68</v>
      </c>
      <c r="I217" s="4" t="s">
        <v>526</v>
      </c>
      <c r="J217" s="4">
        <v>160</v>
      </c>
      <c r="K217" s="4">
        <v>120</v>
      </c>
      <c r="L217" s="4">
        <v>190</v>
      </c>
      <c r="M217" s="12">
        <f t="shared" si="12"/>
        <v>470</v>
      </c>
      <c r="N217" s="8">
        <f t="shared" si="13"/>
        <v>70.765593818599413</v>
      </c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x14ac:dyDescent="0.25">
      <c r="A218" s="4">
        <v>35</v>
      </c>
      <c r="B218" s="4" t="s">
        <v>479</v>
      </c>
      <c r="C218" s="4" t="s">
        <v>241</v>
      </c>
      <c r="D218" s="7">
        <v>39721</v>
      </c>
      <c r="E218" s="5" t="s">
        <v>15</v>
      </c>
      <c r="F218" s="9">
        <v>72.650000000000006</v>
      </c>
      <c r="G218" s="4" t="s">
        <v>51</v>
      </c>
      <c r="H218" s="4" t="s">
        <v>68</v>
      </c>
      <c r="I218" s="4" t="s">
        <v>527</v>
      </c>
      <c r="J218" s="4">
        <v>170</v>
      </c>
      <c r="K218" s="4">
        <v>95</v>
      </c>
      <c r="L218" s="4">
        <v>200</v>
      </c>
      <c r="M218" s="12">
        <f t="shared" si="12"/>
        <v>465</v>
      </c>
      <c r="N218" s="8">
        <f t="shared" si="13"/>
        <v>68.923071991167035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x14ac:dyDescent="0.25">
      <c r="A219" s="14">
        <v>36</v>
      </c>
      <c r="B219" s="14" t="s">
        <v>480</v>
      </c>
      <c r="C219" s="14" t="s">
        <v>241</v>
      </c>
      <c r="D219" s="15">
        <v>38789</v>
      </c>
      <c r="E219" s="16" t="s">
        <v>15</v>
      </c>
      <c r="F219" s="17">
        <v>72.75</v>
      </c>
      <c r="G219" s="14" t="s">
        <v>302</v>
      </c>
      <c r="H219" s="14" t="s">
        <v>68</v>
      </c>
      <c r="I219" s="14" t="s">
        <v>528</v>
      </c>
      <c r="J219" s="14">
        <v>172.5</v>
      </c>
      <c r="K219" s="14">
        <v>100</v>
      </c>
      <c r="L219" s="14">
        <v>190</v>
      </c>
      <c r="M219" s="12">
        <f t="shared" si="12"/>
        <v>462.5</v>
      </c>
      <c r="N219" s="8">
        <f t="shared" si="13"/>
        <v>68.503438892053126</v>
      </c>
      <c r="O219" s="2"/>
    </row>
    <row r="220" spans="1:27" ht="15.75" x14ac:dyDescent="0.25">
      <c r="A220" s="14">
        <v>37</v>
      </c>
      <c r="B220" s="14" t="s">
        <v>481</v>
      </c>
      <c r="C220" s="14" t="s">
        <v>241</v>
      </c>
      <c r="D220" s="15">
        <v>39471</v>
      </c>
      <c r="E220" s="16" t="s">
        <v>15</v>
      </c>
      <c r="F220" s="17">
        <v>72.900000000000006</v>
      </c>
      <c r="G220" s="14" t="s">
        <v>254</v>
      </c>
      <c r="H220" s="14" t="s">
        <v>213</v>
      </c>
      <c r="I220" s="14" t="s">
        <v>516</v>
      </c>
      <c r="J220" s="14">
        <v>177.5</v>
      </c>
      <c r="K220" s="14">
        <v>95</v>
      </c>
      <c r="L220" s="14">
        <v>190</v>
      </c>
      <c r="M220" s="12">
        <f t="shared" si="12"/>
        <v>462.5</v>
      </c>
      <c r="N220" s="8">
        <f t="shared" si="13"/>
        <v>68.430036551408563</v>
      </c>
      <c r="O220" s="2"/>
    </row>
    <row r="221" spans="1:27" ht="15.75" x14ac:dyDescent="0.25">
      <c r="A221" s="4" t="s">
        <v>95</v>
      </c>
      <c r="B221" s="4" t="s">
        <v>482</v>
      </c>
      <c r="C221" s="4" t="s">
        <v>241</v>
      </c>
      <c r="D221" s="7">
        <v>34321</v>
      </c>
      <c r="E221" s="5" t="s">
        <v>15</v>
      </c>
      <c r="F221" s="9">
        <v>73.55</v>
      </c>
      <c r="G221" s="4" t="s">
        <v>502</v>
      </c>
      <c r="H221" s="4" t="s">
        <v>60</v>
      </c>
      <c r="I221" s="4"/>
      <c r="J221" s="4">
        <v>215</v>
      </c>
      <c r="K221" s="4">
        <v>147.5</v>
      </c>
      <c r="L221" s="11">
        <v>237.5</v>
      </c>
      <c r="M221" s="12">
        <v>0</v>
      </c>
      <c r="N221" s="4">
        <v>0</v>
      </c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x14ac:dyDescent="0.25">
      <c r="A222" s="4" t="s">
        <v>95</v>
      </c>
      <c r="B222" s="4" t="s">
        <v>483</v>
      </c>
      <c r="C222" s="4" t="s">
        <v>241</v>
      </c>
      <c r="D222" s="7">
        <v>39922</v>
      </c>
      <c r="E222" s="5" t="s">
        <v>15</v>
      </c>
      <c r="F222" s="9">
        <v>73.45</v>
      </c>
      <c r="G222" s="4" t="s">
        <v>303</v>
      </c>
      <c r="H222" s="4" t="s">
        <v>213</v>
      </c>
      <c r="I222" s="4" t="s">
        <v>379</v>
      </c>
      <c r="J222" s="4">
        <v>175</v>
      </c>
      <c r="K222" s="11">
        <v>130</v>
      </c>
      <c r="L222" s="4" t="s">
        <v>95</v>
      </c>
      <c r="M222" s="12">
        <v>0</v>
      </c>
      <c r="N222" s="4">
        <v>0</v>
      </c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x14ac:dyDescent="0.25">
      <c r="A223" s="4" t="s">
        <v>95</v>
      </c>
      <c r="B223" s="4" t="s">
        <v>484</v>
      </c>
      <c r="C223" s="4" t="s">
        <v>241</v>
      </c>
      <c r="D223" s="7">
        <v>31824</v>
      </c>
      <c r="E223" s="5" t="s">
        <v>15</v>
      </c>
      <c r="F223" s="9">
        <v>73.7</v>
      </c>
      <c r="G223" s="4" t="s">
        <v>503</v>
      </c>
      <c r="H223" s="4" t="s">
        <v>309</v>
      </c>
      <c r="I223" s="4" t="s">
        <v>529</v>
      </c>
      <c r="J223" s="11">
        <v>185</v>
      </c>
      <c r="K223" s="4" t="s">
        <v>95</v>
      </c>
      <c r="L223" s="4" t="s">
        <v>95</v>
      </c>
      <c r="M223" s="12">
        <v>0</v>
      </c>
      <c r="N223" s="4">
        <v>0</v>
      </c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x14ac:dyDescent="0.25">
      <c r="A224" s="4" t="s">
        <v>95</v>
      </c>
      <c r="B224" s="4" t="s">
        <v>485</v>
      </c>
      <c r="C224" s="4" t="s">
        <v>241</v>
      </c>
      <c r="D224" s="7">
        <v>38145</v>
      </c>
      <c r="E224" s="5" t="s">
        <v>15</v>
      </c>
      <c r="F224" s="9">
        <v>73.05</v>
      </c>
      <c r="G224" s="4" t="s">
        <v>504</v>
      </c>
      <c r="H224" s="4" t="s">
        <v>360</v>
      </c>
      <c r="I224" s="4" t="s">
        <v>531</v>
      </c>
      <c r="J224" s="4">
        <v>195</v>
      </c>
      <c r="K224" s="4" t="s">
        <v>95</v>
      </c>
      <c r="L224" s="4" t="s">
        <v>95</v>
      </c>
      <c r="M224" s="12">
        <v>0</v>
      </c>
      <c r="N224" s="4">
        <v>0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x14ac:dyDescent="0.25">
      <c r="A225" s="4" t="s">
        <v>95</v>
      </c>
      <c r="B225" s="4" t="s">
        <v>486</v>
      </c>
      <c r="C225" s="4" t="s">
        <v>241</v>
      </c>
      <c r="D225" s="7">
        <v>33730</v>
      </c>
      <c r="E225" s="5" t="s">
        <v>15</v>
      </c>
      <c r="F225" s="4" t="s">
        <v>95</v>
      </c>
      <c r="G225" s="4" t="s">
        <v>505</v>
      </c>
      <c r="H225" s="4" t="s">
        <v>216</v>
      </c>
      <c r="I225" s="4" t="s">
        <v>530</v>
      </c>
      <c r="J225" s="4" t="s">
        <v>95</v>
      </c>
      <c r="K225" s="4" t="s">
        <v>95</v>
      </c>
      <c r="L225" s="4" t="s">
        <v>95</v>
      </c>
      <c r="M225" s="12">
        <v>0</v>
      </c>
      <c r="N225" s="4">
        <v>0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x14ac:dyDescent="0.25">
      <c r="A226" s="4" t="s">
        <v>95</v>
      </c>
      <c r="B226" s="4" t="s">
        <v>487</v>
      </c>
      <c r="C226" s="4" t="s">
        <v>241</v>
      </c>
      <c r="D226" s="7">
        <v>39601</v>
      </c>
      <c r="E226" s="5" t="s">
        <v>15</v>
      </c>
      <c r="F226" s="4" t="s">
        <v>95</v>
      </c>
      <c r="G226" s="4" t="s">
        <v>52</v>
      </c>
      <c r="H226" s="4" t="s">
        <v>69</v>
      </c>
      <c r="I226" s="4" t="s">
        <v>532</v>
      </c>
      <c r="J226" s="4" t="s">
        <v>95</v>
      </c>
      <c r="K226" s="4" t="s">
        <v>95</v>
      </c>
      <c r="L226" s="4" t="s">
        <v>95</v>
      </c>
      <c r="M226" s="12">
        <v>0</v>
      </c>
      <c r="N226" s="4">
        <v>0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x14ac:dyDescent="0.25">
      <c r="A227" s="4" t="s">
        <v>95</v>
      </c>
      <c r="B227" s="4" t="s">
        <v>488</v>
      </c>
      <c r="C227" s="4" t="s">
        <v>241</v>
      </c>
      <c r="D227" s="7">
        <v>37614</v>
      </c>
      <c r="E227" s="5" t="s">
        <v>15</v>
      </c>
      <c r="F227" s="4" t="s">
        <v>95</v>
      </c>
      <c r="G227" s="4" t="s">
        <v>506</v>
      </c>
      <c r="H227" s="4" t="s">
        <v>507</v>
      </c>
      <c r="I227" s="4" t="s">
        <v>533</v>
      </c>
      <c r="J227" s="4" t="s">
        <v>95</v>
      </c>
      <c r="K227" s="4" t="s">
        <v>95</v>
      </c>
      <c r="L227" s="4" t="s">
        <v>95</v>
      </c>
      <c r="M227" s="12">
        <v>0</v>
      </c>
      <c r="N227" s="4">
        <v>0</v>
      </c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x14ac:dyDescent="0.25">
      <c r="A228" s="4" t="s">
        <v>95</v>
      </c>
      <c r="B228" s="4" t="s">
        <v>489</v>
      </c>
      <c r="C228" s="4" t="s">
        <v>241</v>
      </c>
      <c r="D228" s="7">
        <v>40150</v>
      </c>
      <c r="E228" s="5" t="s">
        <v>15</v>
      </c>
      <c r="F228" s="4" t="s">
        <v>95</v>
      </c>
      <c r="G228" s="4" t="s">
        <v>303</v>
      </c>
      <c r="H228" s="4" t="s">
        <v>213</v>
      </c>
      <c r="I228" s="4" t="s">
        <v>534</v>
      </c>
      <c r="J228" s="4" t="s">
        <v>95</v>
      </c>
      <c r="K228" s="4" t="s">
        <v>95</v>
      </c>
      <c r="L228" s="4" t="s">
        <v>95</v>
      </c>
      <c r="M228" s="12">
        <v>0</v>
      </c>
      <c r="N228" s="4">
        <v>0</v>
      </c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x14ac:dyDescent="0.25">
      <c r="A229" s="4" t="s">
        <v>95</v>
      </c>
      <c r="B229" s="4" t="s">
        <v>490</v>
      </c>
      <c r="C229" s="4" t="s">
        <v>241</v>
      </c>
      <c r="D229" s="7">
        <v>40051</v>
      </c>
      <c r="E229" s="5" t="s">
        <v>15</v>
      </c>
      <c r="F229" s="4" t="s">
        <v>95</v>
      </c>
      <c r="G229" s="4" t="s">
        <v>303</v>
      </c>
      <c r="H229" s="4" t="s">
        <v>213</v>
      </c>
      <c r="I229" s="4" t="s">
        <v>534</v>
      </c>
      <c r="J229" s="4" t="s">
        <v>95</v>
      </c>
      <c r="K229" s="4" t="s">
        <v>95</v>
      </c>
      <c r="L229" s="4" t="s">
        <v>95</v>
      </c>
      <c r="M229" s="12">
        <v>0</v>
      </c>
      <c r="N229" s="4">
        <v>0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x14ac:dyDescent="0.25">
      <c r="A230" s="4" t="s">
        <v>95</v>
      </c>
      <c r="B230" s="4" t="s">
        <v>491</v>
      </c>
      <c r="C230" s="4" t="s">
        <v>241</v>
      </c>
      <c r="D230" s="7">
        <v>40493</v>
      </c>
      <c r="E230" s="5" t="s">
        <v>15</v>
      </c>
      <c r="F230" s="4" t="s">
        <v>95</v>
      </c>
      <c r="G230" s="4" t="s">
        <v>303</v>
      </c>
      <c r="H230" s="4" t="s">
        <v>213</v>
      </c>
      <c r="I230" s="4" t="s">
        <v>534</v>
      </c>
      <c r="J230" s="4" t="s">
        <v>95</v>
      </c>
      <c r="K230" s="4" t="s">
        <v>95</v>
      </c>
      <c r="L230" s="4" t="s">
        <v>95</v>
      </c>
      <c r="M230" s="12">
        <v>0</v>
      </c>
      <c r="N230" s="4">
        <v>0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6.5" thickBot="1" x14ac:dyDescent="0.3">
      <c r="A231" s="4" t="s">
        <v>95</v>
      </c>
      <c r="B231" s="4" t="s">
        <v>492</v>
      </c>
      <c r="C231" s="4" t="s">
        <v>241</v>
      </c>
      <c r="D231" s="7">
        <v>34366</v>
      </c>
      <c r="E231" s="5" t="s">
        <v>15</v>
      </c>
      <c r="F231" s="4" t="s">
        <v>95</v>
      </c>
      <c r="G231" s="4" t="s">
        <v>424</v>
      </c>
      <c r="H231" s="4" t="s">
        <v>364</v>
      </c>
      <c r="I231" s="4"/>
      <c r="J231" s="4" t="s">
        <v>95</v>
      </c>
      <c r="K231" s="4" t="s">
        <v>95</v>
      </c>
      <c r="L231" s="4" t="s">
        <v>95</v>
      </c>
      <c r="M231" s="12">
        <v>0</v>
      </c>
      <c r="N231" s="4">
        <v>0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6.5" thickBot="1" x14ac:dyDescent="0.3">
      <c r="A232" s="23" t="s">
        <v>536</v>
      </c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5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x14ac:dyDescent="0.25">
      <c r="A233" s="4">
        <v>1</v>
      </c>
      <c r="B233" s="4" t="s">
        <v>537</v>
      </c>
      <c r="C233" s="4" t="s">
        <v>14</v>
      </c>
      <c r="D233" s="7">
        <v>33644</v>
      </c>
      <c r="E233" s="5" t="s">
        <v>15</v>
      </c>
      <c r="F233" s="9">
        <v>72.55</v>
      </c>
      <c r="G233" s="4" t="s">
        <v>557</v>
      </c>
      <c r="H233" s="4" t="s">
        <v>309</v>
      </c>
      <c r="I233" s="4" t="s">
        <v>529</v>
      </c>
      <c r="J233" s="4" t="s">
        <v>574</v>
      </c>
      <c r="K233" s="4">
        <v>105</v>
      </c>
      <c r="L233" s="4" t="s">
        <v>573</v>
      </c>
      <c r="M233" s="12" t="s">
        <v>572</v>
      </c>
      <c r="N233" s="8">
        <v>96.01</v>
      </c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x14ac:dyDescent="0.25">
      <c r="A234" s="4">
        <v>2</v>
      </c>
      <c r="B234" s="4" t="s">
        <v>538</v>
      </c>
      <c r="C234" s="4" t="s">
        <v>14</v>
      </c>
      <c r="D234" s="7">
        <v>38274</v>
      </c>
      <c r="E234" s="5" t="s">
        <v>15</v>
      </c>
      <c r="F234" s="9">
        <v>74.8</v>
      </c>
      <c r="G234" s="4" t="s">
        <v>39</v>
      </c>
      <c r="H234" s="4" t="s">
        <v>57</v>
      </c>
      <c r="I234" s="4" t="s">
        <v>77</v>
      </c>
      <c r="J234" s="4" t="s">
        <v>576</v>
      </c>
      <c r="K234" s="4">
        <v>90</v>
      </c>
      <c r="L234" s="4" t="s">
        <v>575</v>
      </c>
      <c r="M234" s="12">
        <v>467</v>
      </c>
      <c r="N234" s="8">
        <v>92.77</v>
      </c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x14ac:dyDescent="0.25">
      <c r="A235" s="4">
        <v>3</v>
      </c>
      <c r="B235" s="4" t="s">
        <v>539</v>
      </c>
      <c r="C235" s="4" t="s">
        <v>14</v>
      </c>
      <c r="D235" s="7">
        <v>32191</v>
      </c>
      <c r="E235" s="5" t="s">
        <v>15</v>
      </c>
      <c r="F235" s="9">
        <v>75.25</v>
      </c>
      <c r="G235" s="4" t="s">
        <v>558</v>
      </c>
      <c r="H235" s="4" t="s">
        <v>561</v>
      </c>
      <c r="I235" s="4" t="s">
        <v>562</v>
      </c>
      <c r="J235" s="4" t="s">
        <v>94</v>
      </c>
      <c r="K235" s="4">
        <v>105</v>
      </c>
      <c r="L235" s="4">
        <v>162.5</v>
      </c>
      <c r="M235" s="12">
        <v>440.5</v>
      </c>
      <c r="N235" s="8">
        <v>87.26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x14ac:dyDescent="0.25">
      <c r="A236" s="4">
        <v>4</v>
      </c>
      <c r="B236" s="4" t="s">
        <v>540</v>
      </c>
      <c r="C236" s="4" t="s">
        <v>14</v>
      </c>
      <c r="D236" s="7">
        <v>34522</v>
      </c>
      <c r="E236" s="5" t="s">
        <v>15</v>
      </c>
      <c r="F236" s="9">
        <v>70.8</v>
      </c>
      <c r="G236" s="4" t="s">
        <v>49</v>
      </c>
      <c r="H236" s="4" t="s">
        <v>49</v>
      </c>
      <c r="I236" s="4" t="s">
        <v>87</v>
      </c>
      <c r="J236" s="4">
        <v>145</v>
      </c>
      <c r="K236" s="4" t="s">
        <v>577</v>
      </c>
      <c r="L236" s="4">
        <v>155</v>
      </c>
      <c r="M236" s="12">
        <v>435</v>
      </c>
      <c r="N236" s="8">
        <v>88.87</v>
      </c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x14ac:dyDescent="0.25">
      <c r="A237" s="4">
        <v>5</v>
      </c>
      <c r="B237" s="4" t="s">
        <v>541</v>
      </c>
      <c r="C237" s="4" t="s">
        <v>14</v>
      </c>
      <c r="D237" s="7">
        <v>37950</v>
      </c>
      <c r="E237" s="5" t="s">
        <v>15</v>
      </c>
      <c r="F237" s="9">
        <v>74.55</v>
      </c>
      <c r="G237" s="4" t="s">
        <v>205</v>
      </c>
      <c r="H237" s="4" t="s">
        <v>216</v>
      </c>
      <c r="I237" s="4" t="s">
        <v>563</v>
      </c>
      <c r="J237" s="4">
        <v>152.5</v>
      </c>
      <c r="K237" s="4">
        <v>97.5</v>
      </c>
      <c r="L237" s="4">
        <v>157.5</v>
      </c>
      <c r="M237" s="12">
        <f t="shared" si="12"/>
        <v>407.5</v>
      </c>
      <c r="N237" s="8">
        <f t="shared" ref="N237:N252" si="14">M237*(100/(610.32796-(1045.59282*EXP(-0.03048*F237))))</f>
        <v>81.086147965372319</v>
      </c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x14ac:dyDescent="0.25">
      <c r="A238" s="4">
        <v>6</v>
      </c>
      <c r="B238" s="4" t="s">
        <v>542</v>
      </c>
      <c r="C238" s="4" t="s">
        <v>14</v>
      </c>
      <c r="D238" s="7">
        <v>33912</v>
      </c>
      <c r="E238" s="5" t="s">
        <v>15</v>
      </c>
      <c r="F238" s="9">
        <v>75.349999999999994</v>
      </c>
      <c r="G238" s="4" t="s">
        <v>50</v>
      </c>
      <c r="H238" s="4" t="s">
        <v>67</v>
      </c>
      <c r="I238" s="4" t="s">
        <v>88</v>
      </c>
      <c r="J238" s="4">
        <v>155</v>
      </c>
      <c r="K238" s="4">
        <v>92.5</v>
      </c>
      <c r="L238" s="4">
        <v>160</v>
      </c>
      <c r="M238" s="12">
        <f t="shared" si="12"/>
        <v>407.5</v>
      </c>
      <c r="N238" s="8">
        <f t="shared" si="14"/>
        <v>80.669402505613775</v>
      </c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x14ac:dyDescent="0.25">
      <c r="A239" s="4">
        <v>7</v>
      </c>
      <c r="B239" s="4" t="s">
        <v>543</v>
      </c>
      <c r="C239" s="4" t="s">
        <v>14</v>
      </c>
      <c r="D239" s="7">
        <v>37485</v>
      </c>
      <c r="E239" s="5" t="s">
        <v>15</v>
      </c>
      <c r="F239" s="9">
        <v>74.55</v>
      </c>
      <c r="G239" s="4" t="s">
        <v>559</v>
      </c>
      <c r="H239" s="4" t="s">
        <v>129</v>
      </c>
      <c r="I239" s="4" t="s">
        <v>564</v>
      </c>
      <c r="J239" s="4">
        <v>160</v>
      </c>
      <c r="K239" s="4">
        <v>92.5</v>
      </c>
      <c r="L239" s="4">
        <v>152.5</v>
      </c>
      <c r="M239" s="12">
        <f t="shared" si="12"/>
        <v>405</v>
      </c>
      <c r="N239" s="8">
        <f t="shared" si="14"/>
        <v>80.588686934909916</v>
      </c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x14ac:dyDescent="0.25">
      <c r="A240" s="4">
        <v>8</v>
      </c>
      <c r="B240" s="4" t="s">
        <v>544</v>
      </c>
      <c r="C240" s="4" t="s">
        <v>14</v>
      </c>
      <c r="D240" s="7">
        <v>29140</v>
      </c>
      <c r="E240" s="5" t="s">
        <v>15</v>
      </c>
      <c r="F240" s="9">
        <v>74.95</v>
      </c>
      <c r="G240" s="4" t="s">
        <v>419</v>
      </c>
      <c r="H240" s="4" t="s">
        <v>211</v>
      </c>
      <c r="I240" s="4"/>
      <c r="J240" s="4">
        <v>142.5</v>
      </c>
      <c r="K240" s="4">
        <v>77.5</v>
      </c>
      <c r="L240" s="4">
        <v>175</v>
      </c>
      <c r="M240" s="12">
        <f t="shared" si="12"/>
        <v>395</v>
      </c>
      <c r="N240" s="8">
        <f t="shared" si="14"/>
        <v>78.395110269993211</v>
      </c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x14ac:dyDescent="0.25">
      <c r="A241" s="4">
        <v>9</v>
      </c>
      <c r="B241" s="4" t="s">
        <v>545</v>
      </c>
      <c r="C241" s="4" t="s">
        <v>14</v>
      </c>
      <c r="D241" s="7">
        <v>31728</v>
      </c>
      <c r="E241" s="5" t="s">
        <v>15</v>
      </c>
      <c r="F241" s="9">
        <v>75</v>
      </c>
      <c r="G241" s="4" t="s">
        <v>39</v>
      </c>
      <c r="H241" s="4" t="s">
        <v>57</v>
      </c>
      <c r="I241" s="4" t="s">
        <v>77</v>
      </c>
      <c r="J241" s="4">
        <v>142.5</v>
      </c>
      <c r="K241" s="4">
        <v>87.5</v>
      </c>
      <c r="L241" s="4">
        <v>165</v>
      </c>
      <c r="M241" s="12">
        <f t="shared" si="12"/>
        <v>395</v>
      </c>
      <c r="N241" s="8">
        <f t="shared" si="14"/>
        <v>78.369891582859367</v>
      </c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x14ac:dyDescent="0.25">
      <c r="A242" s="4">
        <v>10</v>
      </c>
      <c r="B242" s="4" t="s">
        <v>546</v>
      </c>
      <c r="C242" s="4" t="s">
        <v>14</v>
      </c>
      <c r="D242" s="7">
        <v>32907</v>
      </c>
      <c r="E242" s="5" t="s">
        <v>15</v>
      </c>
      <c r="F242" s="9">
        <v>72.3</v>
      </c>
      <c r="G242" s="4" t="s">
        <v>560</v>
      </c>
      <c r="H242" s="4" t="s">
        <v>62</v>
      </c>
      <c r="I242" s="4" t="s">
        <v>565</v>
      </c>
      <c r="J242" s="4">
        <v>135</v>
      </c>
      <c r="K242" s="4">
        <v>80</v>
      </c>
      <c r="L242" s="4">
        <v>175</v>
      </c>
      <c r="M242" s="12">
        <f t="shared" si="12"/>
        <v>390</v>
      </c>
      <c r="N242" s="8">
        <f t="shared" si="14"/>
        <v>78.803590744664589</v>
      </c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x14ac:dyDescent="0.25">
      <c r="A243" s="4">
        <v>11</v>
      </c>
      <c r="B243" s="4" t="s">
        <v>547</v>
      </c>
      <c r="C243" s="4" t="s">
        <v>14</v>
      </c>
      <c r="D243" s="7">
        <v>33418</v>
      </c>
      <c r="E243" s="5" t="s">
        <v>15</v>
      </c>
      <c r="F243" s="9">
        <v>75.349999999999994</v>
      </c>
      <c r="G243" s="4" t="s">
        <v>49</v>
      </c>
      <c r="H243" s="4" t="s">
        <v>49</v>
      </c>
      <c r="I243" s="4"/>
      <c r="J243" s="4">
        <v>142.5</v>
      </c>
      <c r="K243" s="4">
        <v>80</v>
      </c>
      <c r="L243" s="4">
        <v>160</v>
      </c>
      <c r="M243" s="12">
        <f t="shared" si="12"/>
        <v>382.5</v>
      </c>
      <c r="N243" s="8">
        <f t="shared" si="14"/>
        <v>75.720359407109854</v>
      </c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x14ac:dyDescent="0.25">
      <c r="A244" s="4">
        <v>12</v>
      </c>
      <c r="B244" s="4" t="s">
        <v>548</v>
      </c>
      <c r="C244" s="4" t="s">
        <v>14</v>
      </c>
      <c r="D244" s="7">
        <v>32230</v>
      </c>
      <c r="E244" s="5" t="s">
        <v>15</v>
      </c>
      <c r="F244" s="9">
        <v>72.099999999999994</v>
      </c>
      <c r="G244" s="4" t="s">
        <v>359</v>
      </c>
      <c r="H244" s="4" t="s">
        <v>130</v>
      </c>
      <c r="I244" s="4" t="s">
        <v>566</v>
      </c>
      <c r="J244" s="4">
        <v>142.5</v>
      </c>
      <c r="K244" s="4">
        <v>75</v>
      </c>
      <c r="L244" s="4">
        <v>160</v>
      </c>
      <c r="M244" s="12">
        <f t="shared" si="12"/>
        <v>377.5</v>
      </c>
      <c r="N244" s="8">
        <f t="shared" si="14"/>
        <v>76.38677153311373</v>
      </c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x14ac:dyDescent="0.25">
      <c r="A245" s="4">
        <v>13</v>
      </c>
      <c r="B245" s="4" t="s">
        <v>549</v>
      </c>
      <c r="C245" s="4" t="s">
        <v>14</v>
      </c>
      <c r="D245" s="7">
        <v>35754</v>
      </c>
      <c r="E245" s="5" t="s">
        <v>15</v>
      </c>
      <c r="F245" s="9">
        <v>74.3</v>
      </c>
      <c r="G245" s="4" t="s">
        <v>353</v>
      </c>
      <c r="H245" s="4" t="s">
        <v>360</v>
      </c>
      <c r="I245" s="4" t="s">
        <v>369</v>
      </c>
      <c r="J245" s="4">
        <v>145</v>
      </c>
      <c r="K245" s="4">
        <v>77.5</v>
      </c>
      <c r="L245" s="4">
        <v>155</v>
      </c>
      <c r="M245" s="12">
        <f t="shared" si="12"/>
        <v>377.5</v>
      </c>
      <c r="N245" s="8">
        <f t="shared" si="14"/>
        <v>75.240039978015815</v>
      </c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x14ac:dyDescent="0.25">
      <c r="A246" s="4">
        <v>14</v>
      </c>
      <c r="B246" s="4" t="s">
        <v>550</v>
      </c>
      <c r="C246" s="4" t="s">
        <v>14</v>
      </c>
      <c r="D246" s="7">
        <v>32424</v>
      </c>
      <c r="E246" s="5" t="s">
        <v>15</v>
      </c>
      <c r="F246" s="9">
        <v>72.45</v>
      </c>
      <c r="G246" s="4" t="s">
        <v>202</v>
      </c>
      <c r="H246" s="4" t="s">
        <v>209</v>
      </c>
      <c r="I246" s="4" t="s">
        <v>567</v>
      </c>
      <c r="J246" s="4">
        <v>147.5</v>
      </c>
      <c r="K246" s="4">
        <v>70</v>
      </c>
      <c r="L246" s="4">
        <v>145</v>
      </c>
      <c r="M246" s="12">
        <f t="shared" si="12"/>
        <v>362.5</v>
      </c>
      <c r="N246" s="8">
        <f t="shared" si="14"/>
        <v>73.169082618254848</v>
      </c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x14ac:dyDescent="0.25">
      <c r="A247" s="4">
        <v>15</v>
      </c>
      <c r="B247" s="4" t="s">
        <v>551</v>
      </c>
      <c r="C247" s="4" t="s">
        <v>14</v>
      </c>
      <c r="D247" s="7">
        <v>35874</v>
      </c>
      <c r="E247" s="5" t="s">
        <v>15</v>
      </c>
      <c r="F247" s="9">
        <v>74.849999999999994</v>
      </c>
      <c r="G247" s="4" t="s">
        <v>51</v>
      </c>
      <c r="H247" s="4" t="s">
        <v>68</v>
      </c>
      <c r="I247" s="4" t="s">
        <v>568</v>
      </c>
      <c r="J247" s="4">
        <v>137.5</v>
      </c>
      <c r="K247" s="4">
        <v>57.5</v>
      </c>
      <c r="L247" s="4">
        <v>157.5</v>
      </c>
      <c r="M247" s="12">
        <f t="shared" si="12"/>
        <v>352.5</v>
      </c>
      <c r="N247" s="8">
        <f t="shared" si="14"/>
        <v>70.005350581327477</v>
      </c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x14ac:dyDescent="0.25">
      <c r="A248" s="4">
        <v>16</v>
      </c>
      <c r="B248" s="4" t="s">
        <v>552</v>
      </c>
      <c r="C248" s="4" t="s">
        <v>14</v>
      </c>
      <c r="D248" s="7">
        <v>38144</v>
      </c>
      <c r="E248" s="5" t="s">
        <v>15</v>
      </c>
      <c r="F248" s="9">
        <v>76</v>
      </c>
      <c r="G248" s="4" t="s">
        <v>36</v>
      </c>
      <c r="H248" s="4" t="s">
        <v>54</v>
      </c>
      <c r="I248" s="4" t="s">
        <v>74</v>
      </c>
      <c r="J248" s="4">
        <v>140</v>
      </c>
      <c r="K248" s="4">
        <v>52.5</v>
      </c>
      <c r="L248" s="4">
        <v>160</v>
      </c>
      <c r="M248" s="12">
        <f t="shared" ref="M248:M252" si="15">SUM(J248:L248)</f>
        <v>352.5</v>
      </c>
      <c r="N248" s="8">
        <f t="shared" si="14"/>
        <v>69.497639364406766</v>
      </c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x14ac:dyDescent="0.25">
      <c r="A249" s="4">
        <v>17</v>
      </c>
      <c r="B249" s="4" t="s">
        <v>553</v>
      </c>
      <c r="C249" s="4" t="s">
        <v>14</v>
      </c>
      <c r="D249" s="7">
        <v>39426</v>
      </c>
      <c r="E249" s="5" t="s">
        <v>15</v>
      </c>
      <c r="F249" s="9">
        <v>74.900000000000006</v>
      </c>
      <c r="G249" s="4" t="s">
        <v>49</v>
      </c>
      <c r="H249" s="4" t="s">
        <v>49</v>
      </c>
      <c r="I249" s="4" t="s">
        <v>569</v>
      </c>
      <c r="J249" s="4">
        <v>120</v>
      </c>
      <c r="K249" s="4">
        <v>87.5</v>
      </c>
      <c r="L249" s="4">
        <v>142.5</v>
      </c>
      <c r="M249" s="12">
        <f t="shared" si="15"/>
        <v>350</v>
      </c>
      <c r="N249" s="8">
        <f t="shared" si="14"/>
        <v>69.48641592994764</v>
      </c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x14ac:dyDescent="0.25">
      <c r="A250" s="4">
        <v>18</v>
      </c>
      <c r="B250" s="4" t="s">
        <v>184</v>
      </c>
      <c r="C250" s="4" t="s">
        <v>14</v>
      </c>
      <c r="D250" s="7">
        <v>36692</v>
      </c>
      <c r="E250" s="5" t="s">
        <v>15</v>
      </c>
      <c r="F250" s="9">
        <v>73.150000000000006</v>
      </c>
      <c r="G250" s="4" t="s">
        <v>41</v>
      </c>
      <c r="H250" s="4" t="s">
        <v>59</v>
      </c>
      <c r="I250" s="4" t="s">
        <v>79</v>
      </c>
      <c r="J250" s="4">
        <v>120</v>
      </c>
      <c r="K250" s="4">
        <v>60</v>
      </c>
      <c r="L250" s="4">
        <v>165</v>
      </c>
      <c r="M250" s="12">
        <f t="shared" si="15"/>
        <v>345</v>
      </c>
      <c r="N250" s="8">
        <f t="shared" si="14"/>
        <v>69.297511704308505</v>
      </c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x14ac:dyDescent="0.25">
      <c r="A251" s="4">
        <v>19</v>
      </c>
      <c r="B251" s="4" t="s">
        <v>554</v>
      </c>
      <c r="C251" s="4" t="s">
        <v>14</v>
      </c>
      <c r="D251" s="7">
        <v>37600</v>
      </c>
      <c r="E251" s="5" t="s">
        <v>15</v>
      </c>
      <c r="F251" s="9">
        <v>73.25</v>
      </c>
      <c r="G251" s="4" t="s">
        <v>49</v>
      </c>
      <c r="H251" s="4" t="s">
        <v>49</v>
      </c>
      <c r="I251" s="4" t="s">
        <v>443</v>
      </c>
      <c r="J251" s="4">
        <v>115</v>
      </c>
      <c r="K251" s="4">
        <v>85</v>
      </c>
      <c r="L251" s="4">
        <v>140</v>
      </c>
      <c r="M251" s="12">
        <f t="shared" si="15"/>
        <v>340</v>
      </c>
      <c r="N251" s="8">
        <f t="shared" si="14"/>
        <v>68.246277004314081</v>
      </c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x14ac:dyDescent="0.25">
      <c r="A252" s="4">
        <v>20</v>
      </c>
      <c r="B252" s="4" t="s">
        <v>555</v>
      </c>
      <c r="C252" s="4" t="s">
        <v>14</v>
      </c>
      <c r="D252" s="7">
        <v>39647</v>
      </c>
      <c r="E252" s="5" t="s">
        <v>15</v>
      </c>
      <c r="F252" s="9">
        <v>76</v>
      </c>
      <c r="G252" s="4" t="s">
        <v>120</v>
      </c>
      <c r="H252" s="4" t="s">
        <v>131</v>
      </c>
      <c r="I252" s="4" t="s">
        <v>570</v>
      </c>
      <c r="J252" s="4">
        <v>130</v>
      </c>
      <c r="K252" s="4">
        <v>67.5</v>
      </c>
      <c r="L252" s="4">
        <v>120</v>
      </c>
      <c r="M252" s="12">
        <f t="shared" si="15"/>
        <v>317.5</v>
      </c>
      <c r="N252" s="8">
        <f t="shared" si="14"/>
        <v>62.597164533898294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6.5" thickBot="1" x14ac:dyDescent="0.3">
      <c r="A253" s="4" t="s">
        <v>95</v>
      </c>
      <c r="B253" s="4" t="s">
        <v>556</v>
      </c>
      <c r="C253" s="4" t="s">
        <v>14</v>
      </c>
      <c r="D253" s="7">
        <v>33599</v>
      </c>
      <c r="E253" s="5" t="s">
        <v>15</v>
      </c>
      <c r="F253" s="9">
        <v>71.75</v>
      </c>
      <c r="G253" s="4" t="s">
        <v>49</v>
      </c>
      <c r="H253" s="4" t="s">
        <v>49</v>
      </c>
      <c r="I253" s="4" t="s">
        <v>571</v>
      </c>
      <c r="J253" s="4">
        <v>145</v>
      </c>
      <c r="K253" s="4" t="s">
        <v>95</v>
      </c>
      <c r="L253" s="4" t="s">
        <v>95</v>
      </c>
      <c r="M253" s="12">
        <v>0</v>
      </c>
      <c r="N253" s="10">
        <v>0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6.5" thickBot="1" x14ac:dyDescent="0.3">
      <c r="A254" s="23" t="s">
        <v>578</v>
      </c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5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x14ac:dyDescent="0.25">
      <c r="A255" s="4">
        <v>1</v>
      </c>
      <c r="B255" s="4" t="s">
        <v>579</v>
      </c>
      <c r="C255" s="4" t="s">
        <v>241</v>
      </c>
      <c r="D255" s="7">
        <v>34785</v>
      </c>
      <c r="E255" s="5" t="s">
        <v>15</v>
      </c>
      <c r="F255" s="9">
        <v>82.3</v>
      </c>
      <c r="G255" s="4" t="s">
        <v>49</v>
      </c>
      <c r="H255" s="4" t="s">
        <v>49</v>
      </c>
      <c r="I255" s="4" t="s">
        <v>87</v>
      </c>
      <c r="J255" s="4">
        <v>255</v>
      </c>
      <c r="K255" s="4">
        <v>155</v>
      </c>
      <c r="L255" s="4">
        <v>290</v>
      </c>
      <c r="M255" s="12">
        <f t="shared" ref="M255:M320" si="16">SUM(J255:L255)</f>
        <v>700</v>
      </c>
      <c r="N255" s="8">
        <f t="shared" ref="N255:N304" si="17">M255*(100/(1199.72839-(1025.18162*EXP(-0.00921*F255))))</f>
        <v>97.314488218067751</v>
      </c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x14ac:dyDescent="0.25">
      <c r="A256" s="4">
        <v>2</v>
      </c>
      <c r="B256" s="4" t="s">
        <v>580</v>
      </c>
      <c r="C256" s="4" t="s">
        <v>241</v>
      </c>
      <c r="D256" s="7">
        <v>30389</v>
      </c>
      <c r="E256" s="5" t="s">
        <v>15</v>
      </c>
      <c r="F256" s="9">
        <v>82.7</v>
      </c>
      <c r="G256" s="4" t="s">
        <v>49</v>
      </c>
      <c r="H256" s="4" t="s">
        <v>49</v>
      </c>
      <c r="I256" s="4" t="s">
        <v>87</v>
      </c>
      <c r="J256" s="4">
        <v>242.5</v>
      </c>
      <c r="K256" s="4">
        <v>170</v>
      </c>
      <c r="L256" s="4">
        <v>285</v>
      </c>
      <c r="M256" s="12">
        <f t="shared" si="16"/>
        <v>697.5</v>
      </c>
      <c r="N256" s="8">
        <f t="shared" si="17"/>
        <v>96.729377888566091</v>
      </c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x14ac:dyDescent="0.25">
      <c r="A257" s="4">
        <v>3</v>
      </c>
      <c r="B257" s="4" t="s">
        <v>581</v>
      </c>
      <c r="C257" s="4" t="s">
        <v>241</v>
      </c>
      <c r="D257" s="7">
        <v>35458</v>
      </c>
      <c r="E257" s="5" t="s">
        <v>15</v>
      </c>
      <c r="F257" s="9">
        <v>82.65</v>
      </c>
      <c r="G257" s="4" t="s">
        <v>631</v>
      </c>
      <c r="H257" s="4" t="s">
        <v>216</v>
      </c>
      <c r="I257" s="4" t="s">
        <v>529</v>
      </c>
      <c r="J257" s="4">
        <v>232.5</v>
      </c>
      <c r="K257" s="4">
        <v>155</v>
      </c>
      <c r="L257" s="4">
        <v>270</v>
      </c>
      <c r="M257" s="12">
        <f t="shared" si="16"/>
        <v>657.5</v>
      </c>
      <c r="N257" s="8">
        <f t="shared" si="17"/>
        <v>91.210060280546628</v>
      </c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x14ac:dyDescent="0.25">
      <c r="A258" s="4">
        <v>4</v>
      </c>
      <c r="B258" s="4" t="s">
        <v>582</v>
      </c>
      <c r="C258" s="4" t="s">
        <v>241</v>
      </c>
      <c r="D258" s="7">
        <v>30142</v>
      </c>
      <c r="E258" s="5" t="s">
        <v>15</v>
      </c>
      <c r="F258" s="9">
        <v>81.650000000000006</v>
      </c>
      <c r="G258" s="4" t="s">
        <v>49</v>
      </c>
      <c r="H258" s="4" t="s">
        <v>49</v>
      </c>
      <c r="I258" s="4" t="s">
        <v>648</v>
      </c>
      <c r="J258" s="4">
        <v>240</v>
      </c>
      <c r="K258" s="4">
        <v>150</v>
      </c>
      <c r="L258" s="4">
        <v>260</v>
      </c>
      <c r="M258" s="12">
        <f t="shared" si="16"/>
        <v>650</v>
      </c>
      <c r="N258" s="8">
        <f t="shared" si="17"/>
        <v>90.727287910886645</v>
      </c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x14ac:dyDescent="0.25">
      <c r="A259" s="4">
        <v>5</v>
      </c>
      <c r="B259" s="4" t="s">
        <v>583</v>
      </c>
      <c r="C259" s="4" t="s">
        <v>241</v>
      </c>
      <c r="D259" s="7">
        <v>34786</v>
      </c>
      <c r="E259" s="5" t="s">
        <v>15</v>
      </c>
      <c r="F259" s="9">
        <v>81.900000000000006</v>
      </c>
      <c r="G259" s="4" t="s">
        <v>303</v>
      </c>
      <c r="H259" s="4" t="s">
        <v>213</v>
      </c>
      <c r="I259" s="4" t="s">
        <v>649</v>
      </c>
      <c r="J259" s="4">
        <v>220</v>
      </c>
      <c r="K259" s="4">
        <v>170</v>
      </c>
      <c r="L259" s="4">
        <v>260</v>
      </c>
      <c r="M259" s="12">
        <f t="shared" si="16"/>
        <v>650</v>
      </c>
      <c r="N259" s="8">
        <f t="shared" si="17"/>
        <v>90.586747288634413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x14ac:dyDescent="0.25">
      <c r="A260" s="4">
        <v>6</v>
      </c>
      <c r="B260" s="4" t="s">
        <v>584</v>
      </c>
      <c r="C260" s="4" t="s">
        <v>241</v>
      </c>
      <c r="D260" s="7">
        <v>31897</v>
      </c>
      <c r="E260" s="5" t="s">
        <v>15</v>
      </c>
      <c r="F260" s="9">
        <v>81</v>
      </c>
      <c r="G260" s="4" t="s">
        <v>632</v>
      </c>
      <c r="H260" s="4" t="s">
        <v>215</v>
      </c>
      <c r="I260" s="4" t="s">
        <v>650</v>
      </c>
      <c r="J260" s="4">
        <v>237.5</v>
      </c>
      <c r="K260" s="4">
        <v>165</v>
      </c>
      <c r="L260" s="4">
        <v>237.5</v>
      </c>
      <c r="M260" s="12">
        <f t="shared" si="16"/>
        <v>640</v>
      </c>
      <c r="N260" s="8">
        <f t="shared" si="17"/>
        <v>89.694794256636513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x14ac:dyDescent="0.25">
      <c r="A261" s="4">
        <v>7</v>
      </c>
      <c r="B261" s="4" t="s">
        <v>585</v>
      </c>
      <c r="C261" s="4" t="s">
        <v>241</v>
      </c>
      <c r="D261" s="7">
        <v>36239</v>
      </c>
      <c r="E261" s="5" t="s">
        <v>15</v>
      </c>
      <c r="F261" s="9">
        <v>82.15</v>
      </c>
      <c r="G261" s="4" t="s">
        <v>49</v>
      </c>
      <c r="H261" s="4" t="s">
        <v>49</v>
      </c>
      <c r="I261" s="4"/>
      <c r="J261" s="4">
        <v>240</v>
      </c>
      <c r="K261" s="4">
        <v>140</v>
      </c>
      <c r="L261" s="4">
        <v>260</v>
      </c>
      <c r="M261" s="12">
        <f t="shared" si="16"/>
        <v>640</v>
      </c>
      <c r="N261" s="8">
        <f t="shared" si="17"/>
        <v>89.05547138545279</v>
      </c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x14ac:dyDescent="0.25">
      <c r="A262" s="4">
        <v>8</v>
      </c>
      <c r="B262" s="4" t="s">
        <v>586</v>
      </c>
      <c r="C262" s="4" t="s">
        <v>241</v>
      </c>
      <c r="D262" s="7">
        <v>36665</v>
      </c>
      <c r="E262" s="5" t="s">
        <v>15</v>
      </c>
      <c r="F262" s="9">
        <v>82.3</v>
      </c>
      <c r="G262" s="4" t="s">
        <v>124</v>
      </c>
      <c r="H262" s="4" t="s">
        <v>134</v>
      </c>
      <c r="I262" s="4" t="s">
        <v>510</v>
      </c>
      <c r="J262" s="4">
        <v>222.5</v>
      </c>
      <c r="K262" s="4">
        <v>152.5</v>
      </c>
      <c r="L262" s="4">
        <v>265</v>
      </c>
      <c r="M262" s="12">
        <f t="shared" si="16"/>
        <v>640</v>
      </c>
      <c r="N262" s="8">
        <f t="shared" si="17"/>
        <v>88.973246370804802</v>
      </c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x14ac:dyDescent="0.25">
      <c r="A263" s="4">
        <v>9</v>
      </c>
      <c r="B263" s="4" t="s">
        <v>587</v>
      </c>
      <c r="C263" s="4" t="s">
        <v>241</v>
      </c>
      <c r="D263" s="7">
        <v>34977</v>
      </c>
      <c r="E263" s="5" t="s">
        <v>15</v>
      </c>
      <c r="F263" s="9">
        <v>82.45</v>
      </c>
      <c r="G263" s="4" t="s">
        <v>49</v>
      </c>
      <c r="H263" s="4" t="s">
        <v>49</v>
      </c>
      <c r="I263" s="4" t="s">
        <v>651</v>
      </c>
      <c r="J263" s="4">
        <v>245</v>
      </c>
      <c r="K263" s="4">
        <v>160</v>
      </c>
      <c r="L263" s="4">
        <v>235</v>
      </c>
      <c r="M263" s="12">
        <f t="shared" si="16"/>
        <v>640</v>
      </c>
      <c r="N263" s="8">
        <f t="shared" si="17"/>
        <v>88.891286254617313</v>
      </c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x14ac:dyDescent="0.25">
      <c r="A264" s="4">
        <v>10</v>
      </c>
      <c r="B264" s="4" t="s">
        <v>588</v>
      </c>
      <c r="C264" s="4" t="s">
        <v>241</v>
      </c>
      <c r="D264" s="7">
        <v>33653</v>
      </c>
      <c r="E264" s="5" t="s">
        <v>15</v>
      </c>
      <c r="F264" s="9">
        <v>82.55</v>
      </c>
      <c r="G264" s="4" t="s">
        <v>633</v>
      </c>
      <c r="H264" s="4" t="s">
        <v>644</v>
      </c>
      <c r="I264" s="4" t="s">
        <v>652</v>
      </c>
      <c r="J264" s="4">
        <v>235</v>
      </c>
      <c r="K264" s="4">
        <v>140</v>
      </c>
      <c r="L264" s="4">
        <v>265</v>
      </c>
      <c r="M264" s="12">
        <f t="shared" si="16"/>
        <v>640</v>
      </c>
      <c r="N264" s="8">
        <f t="shared" si="17"/>
        <v>88.836792749975473</v>
      </c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x14ac:dyDescent="0.25">
      <c r="A265" s="4">
        <v>11</v>
      </c>
      <c r="B265" s="4" t="s">
        <v>589</v>
      </c>
      <c r="C265" s="4" t="s">
        <v>241</v>
      </c>
      <c r="D265" s="7">
        <v>31533</v>
      </c>
      <c r="E265" s="5" t="s">
        <v>15</v>
      </c>
      <c r="F265" s="9">
        <v>82.9</v>
      </c>
      <c r="G265" s="4" t="s">
        <v>634</v>
      </c>
      <c r="H265" s="4" t="s">
        <v>211</v>
      </c>
      <c r="I265" s="4"/>
      <c r="J265" s="4">
        <v>242.5</v>
      </c>
      <c r="K265" s="4">
        <v>137.5</v>
      </c>
      <c r="L265" s="4">
        <v>260</v>
      </c>
      <c r="M265" s="12">
        <f t="shared" si="16"/>
        <v>640</v>
      </c>
      <c r="N265" s="8">
        <f t="shared" si="17"/>
        <v>88.646983330681067</v>
      </c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x14ac:dyDescent="0.25">
      <c r="A266" s="4">
        <v>12</v>
      </c>
      <c r="B266" s="4" t="s">
        <v>590</v>
      </c>
      <c r="C266" s="4" t="s">
        <v>241</v>
      </c>
      <c r="D266" s="7">
        <v>33665</v>
      </c>
      <c r="E266" s="5" t="s">
        <v>15</v>
      </c>
      <c r="F266" s="9">
        <v>82.91</v>
      </c>
      <c r="G266" s="4" t="s">
        <v>49</v>
      </c>
      <c r="H266" s="4" t="s">
        <v>49</v>
      </c>
      <c r="I266" s="4"/>
      <c r="J266" s="4">
        <v>240</v>
      </c>
      <c r="K266" s="4">
        <v>137.5</v>
      </c>
      <c r="L266" s="4">
        <v>262.5</v>
      </c>
      <c r="M266" s="12">
        <f t="shared" si="16"/>
        <v>640</v>
      </c>
      <c r="N266" s="8">
        <f t="shared" si="17"/>
        <v>88.641581086904836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x14ac:dyDescent="0.25">
      <c r="A267" s="4">
        <v>13</v>
      </c>
      <c r="B267" s="4" t="s">
        <v>591</v>
      </c>
      <c r="C267" s="4" t="s">
        <v>241</v>
      </c>
      <c r="D267" s="7">
        <v>38218</v>
      </c>
      <c r="E267" s="5" t="s">
        <v>15</v>
      </c>
      <c r="F267" s="9">
        <v>83</v>
      </c>
      <c r="G267" s="4" t="s">
        <v>49</v>
      </c>
      <c r="H267" s="4" t="s">
        <v>49</v>
      </c>
      <c r="I267" s="4"/>
      <c r="J267" s="4">
        <v>242.5</v>
      </c>
      <c r="K267" s="4">
        <v>142.5</v>
      </c>
      <c r="L267" s="4">
        <v>255</v>
      </c>
      <c r="M267" s="12">
        <f t="shared" si="16"/>
        <v>640</v>
      </c>
      <c r="N267" s="8">
        <f t="shared" si="17"/>
        <v>88.593012863534213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x14ac:dyDescent="0.25">
      <c r="A268" s="4">
        <v>14</v>
      </c>
      <c r="B268" s="4" t="s">
        <v>592</v>
      </c>
      <c r="C268" s="4" t="s">
        <v>241</v>
      </c>
      <c r="D268" s="7">
        <v>35908</v>
      </c>
      <c r="E268" s="5" t="s">
        <v>15</v>
      </c>
      <c r="F268" s="9">
        <v>83</v>
      </c>
      <c r="G268" s="4" t="s">
        <v>205</v>
      </c>
      <c r="H268" s="4" t="s">
        <v>216</v>
      </c>
      <c r="I268" s="4" t="s">
        <v>653</v>
      </c>
      <c r="J268" s="4">
        <v>235</v>
      </c>
      <c r="K268" s="4">
        <v>160</v>
      </c>
      <c r="L268" s="4">
        <v>240</v>
      </c>
      <c r="M268" s="12">
        <f t="shared" si="16"/>
        <v>635</v>
      </c>
      <c r="N268" s="8">
        <f t="shared" si="17"/>
        <v>87.900879950537856</v>
      </c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x14ac:dyDescent="0.25">
      <c r="A269" s="4">
        <v>15</v>
      </c>
      <c r="B269" s="4" t="s">
        <v>593</v>
      </c>
      <c r="C269" s="4" t="s">
        <v>241</v>
      </c>
      <c r="D269" s="7">
        <v>32572</v>
      </c>
      <c r="E269" s="5" t="s">
        <v>15</v>
      </c>
      <c r="F269" s="9">
        <v>82.65</v>
      </c>
      <c r="G269" s="4" t="s">
        <v>635</v>
      </c>
      <c r="H269" s="4" t="s">
        <v>645</v>
      </c>
      <c r="I269" s="4" t="s">
        <v>565</v>
      </c>
      <c r="J269" s="4">
        <v>237.5</v>
      </c>
      <c r="K269" s="4">
        <v>155</v>
      </c>
      <c r="L269" s="4">
        <v>230</v>
      </c>
      <c r="M269" s="12">
        <f t="shared" si="16"/>
        <v>622.5</v>
      </c>
      <c r="N269" s="8">
        <f t="shared" si="17"/>
        <v>86.354771900593576</v>
      </c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x14ac:dyDescent="0.25">
      <c r="A270" s="4">
        <v>16</v>
      </c>
      <c r="B270" s="4" t="s">
        <v>594</v>
      </c>
      <c r="C270" s="4" t="s">
        <v>241</v>
      </c>
      <c r="D270" s="7">
        <v>33876</v>
      </c>
      <c r="E270" s="5" t="s">
        <v>15</v>
      </c>
      <c r="F270" s="9">
        <v>78.75</v>
      </c>
      <c r="G270" s="4" t="s">
        <v>49</v>
      </c>
      <c r="H270" s="4" t="s">
        <v>49</v>
      </c>
      <c r="I270" s="4" t="s">
        <v>231</v>
      </c>
      <c r="J270" s="4">
        <v>240</v>
      </c>
      <c r="K270" s="4">
        <v>135</v>
      </c>
      <c r="L270" s="4">
        <v>245</v>
      </c>
      <c r="M270" s="12">
        <f t="shared" si="16"/>
        <v>620</v>
      </c>
      <c r="N270" s="8">
        <f t="shared" si="17"/>
        <v>88.149510640229451</v>
      </c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x14ac:dyDescent="0.25">
      <c r="A271" s="4">
        <v>17</v>
      </c>
      <c r="B271" s="4" t="s">
        <v>595</v>
      </c>
      <c r="C271" s="4" t="s">
        <v>241</v>
      </c>
      <c r="D271" s="7">
        <v>37916</v>
      </c>
      <c r="E271" s="5" t="s">
        <v>15</v>
      </c>
      <c r="F271" s="9">
        <v>81.099999999999994</v>
      </c>
      <c r="G271" s="4" t="s">
        <v>204</v>
      </c>
      <c r="H271" s="4" t="s">
        <v>214</v>
      </c>
      <c r="I271" s="4" t="s">
        <v>654</v>
      </c>
      <c r="J271" s="4">
        <v>225</v>
      </c>
      <c r="K271" s="4">
        <v>145</v>
      </c>
      <c r="L271" s="4">
        <v>250</v>
      </c>
      <c r="M271" s="12">
        <f t="shared" si="16"/>
        <v>620</v>
      </c>
      <c r="N271" s="8">
        <f t="shared" si="17"/>
        <v>86.837360814539039</v>
      </c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x14ac:dyDescent="0.25">
      <c r="A272" s="4">
        <v>18</v>
      </c>
      <c r="B272" s="4" t="s">
        <v>596</v>
      </c>
      <c r="C272" s="4" t="s">
        <v>241</v>
      </c>
      <c r="D272" s="7">
        <v>39766</v>
      </c>
      <c r="E272" s="5" t="s">
        <v>15</v>
      </c>
      <c r="F272" s="9">
        <v>82.55</v>
      </c>
      <c r="G272" s="4" t="s">
        <v>494</v>
      </c>
      <c r="H272" s="4" t="s">
        <v>210</v>
      </c>
      <c r="I272" s="4" t="s">
        <v>509</v>
      </c>
      <c r="J272" s="4">
        <v>222.5</v>
      </c>
      <c r="K272" s="4">
        <v>120</v>
      </c>
      <c r="L272" s="4">
        <v>277.5</v>
      </c>
      <c r="M272" s="12">
        <f t="shared" si="16"/>
        <v>620</v>
      </c>
      <c r="N272" s="8">
        <f t="shared" si="17"/>
        <v>86.060642976538745</v>
      </c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x14ac:dyDescent="0.25">
      <c r="A273" s="4">
        <v>19</v>
      </c>
      <c r="B273" s="4" t="s">
        <v>597</v>
      </c>
      <c r="C273" s="4" t="s">
        <v>241</v>
      </c>
      <c r="D273" s="7">
        <v>32323</v>
      </c>
      <c r="E273" s="5" t="s">
        <v>15</v>
      </c>
      <c r="F273" s="9">
        <v>82.9</v>
      </c>
      <c r="G273" s="4" t="s">
        <v>636</v>
      </c>
      <c r="H273" s="4" t="s">
        <v>561</v>
      </c>
      <c r="I273" s="4"/>
      <c r="J273" s="4">
        <v>220</v>
      </c>
      <c r="K273" s="4">
        <v>160</v>
      </c>
      <c r="L273" s="4">
        <v>240</v>
      </c>
      <c r="M273" s="12">
        <f t="shared" si="16"/>
        <v>620</v>
      </c>
      <c r="N273" s="8">
        <f t="shared" si="17"/>
        <v>85.876765101597286</v>
      </c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x14ac:dyDescent="0.25">
      <c r="A274" s="4">
        <v>20</v>
      </c>
      <c r="B274" s="4" t="s">
        <v>598</v>
      </c>
      <c r="C274" s="4" t="s">
        <v>241</v>
      </c>
      <c r="D274" s="7">
        <v>33048</v>
      </c>
      <c r="E274" s="5" t="s">
        <v>15</v>
      </c>
      <c r="F274" s="9">
        <v>82.1</v>
      </c>
      <c r="G274" s="4" t="s">
        <v>51</v>
      </c>
      <c r="H274" s="4" t="s">
        <v>68</v>
      </c>
      <c r="I274" s="4"/>
      <c r="J274" s="4">
        <v>200</v>
      </c>
      <c r="K274" s="4">
        <v>165</v>
      </c>
      <c r="L274" s="4">
        <v>250</v>
      </c>
      <c r="M274" s="12">
        <f t="shared" si="16"/>
        <v>615</v>
      </c>
      <c r="N274" s="8">
        <f t="shared" si="17"/>
        <v>85.603136501666967</v>
      </c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x14ac:dyDescent="0.25">
      <c r="A275" s="4">
        <v>21</v>
      </c>
      <c r="B275" s="4" t="s">
        <v>599</v>
      </c>
      <c r="C275" s="4" t="s">
        <v>241</v>
      </c>
      <c r="D275" s="7">
        <v>37464</v>
      </c>
      <c r="E275" s="5" t="s">
        <v>15</v>
      </c>
      <c r="F275" s="9">
        <v>81.900000000000006</v>
      </c>
      <c r="G275" s="4" t="s">
        <v>202</v>
      </c>
      <c r="H275" s="4" t="s">
        <v>209</v>
      </c>
      <c r="I275" s="4" t="s">
        <v>655</v>
      </c>
      <c r="J275" s="4">
        <v>230</v>
      </c>
      <c r="K275" s="4">
        <v>142.5</v>
      </c>
      <c r="L275" s="4">
        <v>240</v>
      </c>
      <c r="M275" s="12">
        <f t="shared" si="16"/>
        <v>612.5</v>
      </c>
      <c r="N275" s="8">
        <f t="shared" si="17"/>
        <v>85.360588791213203</v>
      </c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x14ac:dyDescent="0.25">
      <c r="A276" s="4">
        <v>22</v>
      </c>
      <c r="B276" s="4" t="s">
        <v>600</v>
      </c>
      <c r="C276" s="4" t="s">
        <v>241</v>
      </c>
      <c r="D276" s="7">
        <v>33038</v>
      </c>
      <c r="E276" s="5" t="s">
        <v>15</v>
      </c>
      <c r="F276" s="9">
        <v>82.05</v>
      </c>
      <c r="G276" s="4" t="s">
        <v>49</v>
      </c>
      <c r="H276" s="4" t="s">
        <v>49</v>
      </c>
      <c r="I276" s="4"/>
      <c r="J276" s="4">
        <v>200</v>
      </c>
      <c r="K276" s="4">
        <v>150</v>
      </c>
      <c r="L276" s="4">
        <v>260</v>
      </c>
      <c r="M276" s="12">
        <f t="shared" si="16"/>
        <v>610</v>
      </c>
      <c r="N276" s="8">
        <f t="shared" si="17"/>
        <v>84.933384144445284</v>
      </c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x14ac:dyDescent="0.25">
      <c r="A277" s="4">
        <v>23</v>
      </c>
      <c r="B277" s="4" t="s">
        <v>601</v>
      </c>
      <c r="C277" s="4" t="s">
        <v>241</v>
      </c>
      <c r="D277" s="7">
        <v>33117</v>
      </c>
      <c r="E277" s="5" t="s">
        <v>15</v>
      </c>
      <c r="F277" s="9">
        <v>81.150000000000006</v>
      </c>
      <c r="G277" s="4" t="s">
        <v>637</v>
      </c>
      <c r="H277" s="4" t="s">
        <v>58</v>
      </c>
      <c r="I277" s="4" t="s">
        <v>656</v>
      </c>
      <c r="J277" s="4">
        <v>210</v>
      </c>
      <c r="K277" s="4">
        <v>155</v>
      </c>
      <c r="L277" s="4">
        <v>240</v>
      </c>
      <c r="M277" s="12">
        <f t="shared" si="16"/>
        <v>605</v>
      </c>
      <c r="N277" s="8">
        <f t="shared" si="17"/>
        <v>84.709923599998632</v>
      </c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x14ac:dyDescent="0.25">
      <c r="A278" s="4">
        <v>24</v>
      </c>
      <c r="B278" s="4" t="s">
        <v>602</v>
      </c>
      <c r="C278" s="4" t="s">
        <v>241</v>
      </c>
      <c r="D278" s="7">
        <v>36230</v>
      </c>
      <c r="E278" s="5" t="s">
        <v>15</v>
      </c>
      <c r="F278" s="9">
        <v>82.3</v>
      </c>
      <c r="G278" s="4" t="s">
        <v>353</v>
      </c>
      <c r="H278" s="4" t="s">
        <v>360</v>
      </c>
      <c r="I278" s="4" t="s">
        <v>657</v>
      </c>
      <c r="J278" s="4">
        <v>230</v>
      </c>
      <c r="K278" s="4">
        <v>137.5</v>
      </c>
      <c r="L278" s="4">
        <v>235</v>
      </c>
      <c r="M278" s="12">
        <f t="shared" si="16"/>
        <v>602.5</v>
      </c>
      <c r="N278" s="8">
        <f t="shared" si="17"/>
        <v>83.759970216265458</v>
      </c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x14ac:dyDescent="0.25">
      <c r="A279" s="4">
        <v>25</v>
      </c>
      <c r="B279" s="4" t="s">
        <v>603</v>
      </c>
      <c r="C279" s="4" t="s">
        <v>241</v>
      </c>
      <c r="D279" s="7">
        <v>37270</v>
      </c>
      <c r="E279" s="5" t="s">
        <v>15</v>
      </c>
      <c r="F279" s="9">
        <v>80.8</v>
      </c>
      <c r="G279" s="4" t="s">
        <v>638</v>
      </c>
      <c r="H279" s="4" t="s">
        <v>68</v>
      </c>
      <c r="I279" s="4" t="s">
        <v>658</v>
      </c>
      <c r="J279" s="4">
        <v>210</v>
      </c>
      <c r="K279" s="4">
        <v>145</v>
      </c>
      <c r="L279" s="4">
        <v>245</v>
      </c>
      <c r="M279" s="12">
        <f t="shared" si="16"/>
        <v>600</v>
      </c>
      <c r="N279" s="8">
        <f t="shared" si="17"/>
        <v>84.194642458780223</v>
      </c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x14ac:dyDescent="0.25">
      <c r="A280" s="4">
        <v>26</v>
      </c>
      <c r="B280" s="4" t="s">
        <v>604</v>
      </c>
      <c r="C280" s="4" t="s">
        <v>241</v>
      </c>
      <c r="D280" s="7">
        <v>37012</v>
      </c>
      <c r="E280" s="5" t="s">
        <v>15</v>
      </c>
      <c r="F280" s="9">
        <v>82.15</v>
      </c>
      <c r="G280" s="4" t="s">
        <v>639</v>
      </c>
      <c r="H280" s="4" t="s">
        <v>361</v>
      </c>
      <c r="I280" s="4"/>
      <c r="J280" s="4">
        <v>210</v>
      </c>
      <c r="K280" s="4">
        <v>140</v>
      </c>
      <c r="L280" s="4">
        <v>250</v>
      </c>
      <c r="M280" s="12">
        <f t="shared" si="16"/>
        <v>600</v>
      </c>
      <c r="N280" s="8">
        <f t="shared" si="17"/>
        <v>83.489504423861987</v>
      </c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x14ac:dyDescent="0.25">
      <c r="A281" s="4">
        <v>27</v>
      </c>
      <c r="B281" s="4" t="s">
        <v>605</v>
      </c>
      <c r="C281" s="4" t="s">
        <v>241</v>
      </c>
      <c r="D281" s="7">
        <v>35773</v>
      </c>
      <c r="E281" s="5" t="s">
        <v>15</v>
      </c>
      <c r="F281" s="9">
        <v>82.25</v>
      </c>
      <c r="G281" s="4" t="s">
        <v>49</v>
      </c>
      <c r="H281" s="4" t="s">
        <v>49</v>
      </c>
      <c r="I281" s="4"/>
      <c r="J281" s="4">
        <v>220</v>
      </c>
      <c r="K281" s="4">
        <v>122.5</v>
      </c>
      <c r="L281" s="4">
        <v>257.5</v>
      </c>
      <c r="M281" s="12">
        <f t="shared" si="16"/>
        <v>600</v>
      </c>
      <c r="N281" s="8">
        <f t="shared" si="17"/>
        <v>83.438086140356276</v>
      </c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x14ac:dyDescent="0.25">
      <c r="A282" s="4">
        <v>28</v>
      </c>
      <c r="B282" s="4" t="s">
        <v>606</v>
      </c>
      <c r="C282" s="4" t="s">
        <v>241</v>
      </c>
      <c r="D282" s="7">
        <v>36289</v>
      </c>
      <c r="E282" s="5" t="s">
        <v>15</v>
      </c>
      <c r="F282" s="9">
        <v>80.25</v>
      </c>
      <c r="G282" s="4" t="s">
        <v>49</v>
      </c>
      <c r="H282" s="4" t="s">
        <v>49</v>
      </c>
      <c r="I282" s="4" t="s">
        <v>431</v>
      </c>
      <c r="J282" s="4">
        <v>205</v>
      </c>
      <c r="K282" s="4">
        <v>137.5</v>
      </c>
      <c r="L282" s="4">
        <v>255</v>
      </c>
      <c r="M282" s="12">
        <f t="shared" si="16"/>
        <v>597.5</v>
      </c>
      <c r="N282" s="8">
        <f t="shared" si="17"/>
        <v>84.135876551925463</v>
      </c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x14ac:dyDescent="0.25">
      <c r="A283" s="4">
        <v>29</v>
      </c>
      <c r="B283" s="4" t="s">
        <v>607</v>
      </c>
      <c r="C283" s="4" t="s">
        <v>241</v>
      </c>
      <c r="D283" s="7">
        <v>37399</v>
      </c>
      <c r="E283" s="5" t="s">
        <v>15</v>
      </c>
      <c r="F283" s="9">
        <v>82.7</v>
      </c>
      <c r="G283" s="4" t="s">
        <v>49</v>
      </c>
      <c r="H283" s="4" t="s">
        <v>49</v>
      </c>
      <c r="I283" s="4" t="s">
        <v>221</v>
      </c>
      <c r="J283" s="4">
        <v>232.5</v>
      </c>
      <c r="K283" s="4">
        <v>142.5</v>
      </c>
      <c r="L283" s="4">
        <v>222.5</v>
      </c>
      <c r="M283" s="12">
        <f t="shared" si="16"/>
        <v>597.5</v>
      </c>
      <c r="N283" s="8">
        <f t="shared" si="17"/>
        <v>82.861366721746577</v>
      </c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x14ac:dyDescent="0.25">
      <c r="A284" s="4">
        <v>30</v>
      </c>
      <c r="B284" s="4" t="s">
        <v>608</v>
      </c>
      <c r="C284" s="4" t="s">
        <v>241</v>
      </c>
      <c r="D284" s="7">
        <v>32868</v>
      </c>
      <c r="E284" s="5" t="s">
        <v>15</v>
      </c>
      <c r="F284" s="9">
        <v>82.4</v>
      </c>
      <c r="G284" s="4" t="s">
        <v>359</v>
      </c>
      <c r="H284" s="4" t="s">
        <v>130</v>
      </c>
      <c r="I284" s="4" t="s">
        <v>377</v>
      </c>
      <c r="J284" s="4">
        <v>235</v>
      </c>
      <c r="K284" s="4">
        <v>105</v>
      </c>
      <c r="L284" s="4">
        <v>255</v>
      </c>
      <c r="M284" s="12">
        <f t="shared" si="16"/>
        <v>595</v>
      </c>
      <c r="N284" s="8">
        <f t="shared" si="17"/>
        <v>82.666489493718842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x14ac:dyDescent="0.25">
      <c r="A285" s="4">
        <v>31</v>
      </c>
      <c r="B285" s="4" t="s">
        <v>609</v>
      </c>
      <c r="C285" s="4" t="s">
        <v>241</v>
      </c>
      <c r="D285" s="7">
        <v>38628</v>
      </c>
      <c r="E285" s="5" t="s">
        <v>15</v>
      </c>
      <c r="F285" s="9">
        <v>82.15</v>
      </c>
      <c r="G285" s="4" t="s">
        <v>36</v>
      </c>
      <c r="H285" s="4" t="s">
        <v>54</v>
      </c>
      <c r="I285" s="4" t="s">
        <v>74</v>
      </c>
      <c r="J285" s="4">
        <v>207.5</v>
      </c>
      <c r="K285" s="4">
        <v>112.5</v>
      </c>
      <c r="L285" s="4">
        <v>260</v>
      </c>
      <c r="M285" s="12">
        <f t="shared" si="16"/>
        <v>580</v>
      </c>
      <c r="N285" s="8">
        <f t="shared" si="17"/>
        <v>80.706520943066593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x14ac:dyDescent="0.25">
      <c r="A286" s="4">
        <v>32</v>
      </c>
      <c r="B286" s="4" t="s">
        <v>610</v>
      </c>
      <c r="C286" s="4" t="s">
        <v>241</v>
      </c>
      <c r="D286" s="7">
        <v>39728</v>
      </c>
      <c r="E286" s="5" t="s">
        <v>15</v>
      </c>
      <c r="F286" s="9">
        <v>81.5</v>
      </c>
      <c r="G286" s="4" t="s">
        <v>120</v>
      </c>
      <c r="H286" s="4" t="s">
        <v>131</v>
      </c>
      <c r="I286" s="4" t="s">
        <v>140</v>
      </c>
      <c r="J286" s="4">
        <v>230</v>
      </c>
      <c r="K286" s="4">
        <v>112.5</v>
      </c>
      <c r="L286" s="4">
        <v>230</v>
      </c>
      <c r="M286" s="12">
        <f t="shared" si="16"/>
        <v>572.5</v>
      </c>
      <c r="N286" s="8">
        <f t="shared" si="17"/>
        <v>79.984395820519083</v>
      </c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x14ac:dyDescent="0.25">
      <c r="A287" s="4">
        <v>33</v>
      </c>
      <c r="B287" s="4" t="s">
        <v>611</v>
      </c>
      <c r="C287" s="4" t="s">
        <v>241</v>
      </c>
      <c r="D287" s="7">
        <v>35840</v>
      </c>
      <c r="E287" s="5" t="s">
        <v>15</v>
      </c>
      <c r="F287" s="9">
        <v>80.25</v>
      </c>
      <c r="G287" s="4" t="s">
        <v>640</v>
      </c>
      <c r="H287" s="4" t="s">
        <v>646</v>
      </c>
      <c r="I287" s="4" t="s">
        <v>659</v>
      </c>
      <c r="J287" s="4">
        <v>195</v>
      </c>
      <c r="K287" s="4">
        <v>145</v>
      </c>
      <c r="L287" s="4">
        <v>230</v>
      </c>
      <c r="M287" s="12">
        <f t="shared" si="16"/>
        <v>570</v>
      </c>
      <c r="N287" s="8">
        <f t="shared" si="17"/>
        <v>80.263514032799179</v>
      </c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x14ac:dyDescent="0.25">
      <c r="A288" s="4">
        <v>34</v>
      </c>
      <c r="B288" s="4" t="s">
        <v>612</v>
      </c>
      <c r="C288" s="4" t="s">
        <v>241</v>
      </c>
      <c r="D288" s="7">
        <v>32296</v>
      </c>
      <c r="E288" s="5" t="s">
        <v>15</v>
      </c>
      <c r="F288" s="9">
        <v>80.150000000000006</v>
      </c>
      <c r="G288" s="4" t="s">
        <v>49</v>
      </c>
      <c r="H288" s="4" t="s">
        <v>49</v>
      </c>
      <c r="I288" s="4" t="s">
        <v>660</v>
      </c>
      <c r="J288" s="4">
        <v>197.5</v>
      </c>
      <c r="K288" s="4">
        <v>140</v>
      </c>
      <c r="L288" s="4">
        <v>225</v>
      </c>
      <c r="M288" s="12">
        <f t="shared" si="16"/>
        <v>562.5</v>
      </c>
      <c r="N288" s="8">
        <f t="shared" si="17"/>
        <v>79.257760288758803</v>
      </c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x14ac:dyDescent="0.25">
      <c r="A289" s="4">
        <v>35</v>
      </c>
      <c r="B289" s="4" t="s">
        <v>613</v>
      </c>
      <c r="C289" s="4" t="s">
        <v>241</v>
      </c>
      <c r="D289" s="7">
        <v>39812</v>
      </c>
      <c r="E289" s="5" t="s">
        <v>15</v>
      </c>
      <c r="F289" s="9">
        <v>81.650000000000006</v>
      </c>
      <c r="G289" s="4" t="s">
        <v>50</v>
      </c>
      <c r="H289" s="4" t="s">
        <v>67</v>
      </c>
      <c r="I289" s="4" t="s">
        <v>88</v>
      </c>
      <c r="J289" s="4">
        <v>192.5</v>
      </c>
      <c r="K289" s="4">
        <v>135</v>
      </c>
      <c r="L289" s="4">
        <v>225</v>
      </c>
      <c r="M289" s="12">
        <f t="shared" si="16"/>
        <v>552.5</v>
      </c>
      <c r="N289" s="8">
        <f t="shared" si="17"/>
        <v>77.118194724253641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x14ac:dyDescent="0.25">
      <c r="A290" s="4">
        <v>36</v>
      </c>
      <c r="B290" s="4" t="s">
        <v>614</v>
      </c>
      <c r="C290" s="4" t="s">
        <v>241</v>
      </c>
      <c r="D290" s="7">
        <v>33999</v>
      </c>
      <c r="E290" s="16" t="s">
        <v>15</v>
      </c>
      <c r="F290" s="9">
        <v>82.05</v>
      </c>
      <c r="G290" s="4" t="s">
        <v>303</v>
      </c>
      <c r="H290" s="4" t="s">
        <v>213</v>
      </c>
      <c r="I290" s="4" t="s">
        <v>649</v>
      </c>
      <c r="J290" s="4">
        <v>205</v>
      </c>
      <c r="K290" s="4">
        <v>135</v>
      </c>
      <c r="L290" s="4">
        <v>210</v>
      </c>
      <c r="M290" s="12">
        <f t="shared" si="16"/>
        <v>550</v>
      </c>
      <c r="N290" s="8">
        <f t="shared" si="17"/>
        <v>76.579280785975257</v>
      </c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x14ac:dyDescent="0.25">
      <c r="A291" s="4">
        <v>37</v>
      </c>
      <c r="B291" s="4" t="s">
        <v>615</v>
      </c>
      <c r="C291" s="4" t="s">
        <v>241</v>
      </c>
      <c r="D291" s="7">
        <v>37534</v>
      </c>
      <c r="E291" s="16" t="s">
        <v>15</v>
      </c>
      <c r="F291" s="9">
        <v>79.599999999999994</v>
      </c>
      <c r="G291" s="4" t="s">
        <v>298</v>
      </c>
      <c r="H291" s="4" t="s">
        <v>307</v>
      </c>
      <c r="I291" s="4" t="s">
        <v>311</v>
      </c>
      <c r="J291" s="4">
        <v>190</v>
      </c>
      <c r="K291" s="4">
        <v>145</v>
      </c>
      <c r="L291" s="4">
        <v>210</v>
      </c>
      <c r="M291" s="12">
        <f t="shared" si="16"/>
        <v>545</v>
      </c>
      <c r="N291" s="8">
        <f t="shared" si="17"/>
        <v>77.062169872201721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x14ac:dyDescent="0.25">
      <c r="A292" s="4">
        <v>38</v>
      </c>
      <c r="B292" s="4" t="s">
        <v>616</v>
      </c>
      <c r="C292" s="4" t="s">
        <v>241</v>
      </c>
      <c r="D292" s="7">
        <v>33106</v>
      </c>
      <c r="E292" s="5" t="s">
        <v>15</v>
      </c>
      <c r="F292" s="9">
        <v>80.3</v>
      </c>
      <c r="G292" s="4" t="s">
        <v>641</v>
      </c>
      <c r="H292" s="4" t="s">
        <v>647</v>
      </c>
      <c r="I292" s="4" t="s">
        <v>661</v>
      </c>
      <c r="J292" s="4">
        <v>182.5</v>
      </c>
      <c r="K292" s="4">
        <v>117.5</v>
      </c>
      <c r="L292" s="4">
        <v>240</v>
      </c>
      <c r="M292" s="12">
        <f t="shared" si="16"/>
        <v>540</v>
      </c>
      <c r="N292" s="8">
        <f t="shared" si="17"/>
        <v>76.014992581602826</v>
      </c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x14ac:dyDescent="0.25">
      <c r="A293" s="4">
        <v>39</v>
      </c>
      <c r="B293" s="4" t="s">
        <v>617</v>
      </c>
      <c r="C293" s="4" t="s">
        <v>241</v>
      </c>
      <c r="D293" s="7">
        <v>39702</v>
      </c>
      <c r="E293" s="5" t="s">
        <v>15</v>
      </c>
      <c r="F293" s="9">
        <v>80.3</v>
      </c>
      <c r="G293" s="4" t="s">
        <v>298</v>
      </c>
      <c r="H293" s="4" t="s">
        <v>307</v>
      </c>
      <c r="I293" s="4" t="s">
        <v>662</v>
      </c>
      <c r="J293" s="4">
        <v>197.5</v>
      </c>
      <c r="K293" s="4">
        <v>115</v>
      </c>
      <c r="L293" s="4">
        <v>222.5</v>
      </c>
      <c r="M293" s="12">
        <f t="shared" si="16"/>
        <v>535</v>
      </c>
      <c r="N293" s="8">
        <f t="shared" si="17"/>
        <v>75.311150057699095</v>
      </c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x14ac:dyDescent="0.25">
      <c r="A294" s="4">
        <v>40</v>
      </c>
      <c r="B294" s="4" t="s">
        <v>618</v>
      </c>
      <c r="C294" s="4" t="s">
        <v>241</v>
      </c>
      <c r="D294" s="7">
        <v>36005</v>
      </c>
      <c r="E294" s="5" t="s">
        <v>15</v>
      </c>
      <c r="F294" s="9">
        <v>81.8</v>
      </c>
      <c r="G294" s="4" t="s">
        <v>642</v>
      </c>
      <c r="H294" s="4" t="s">
        <v>360</v>
      </c>
      <c r="I294" s="4" t="s">
        <v>663</v>
      </c>
      <c r="J294" s="4">
        <v>200</v>
      </c>
      <c r="K294" s="4">
        <v>125</v>
      </c>
      <c r="L294" s="4">
        <v>200</v>
      </c>
      <c r="M294" s="12">
        <f t="shared" si="16"/>
        <v>525</v>
      </c>
      <c r="N294" s="8">
        <f t="shared" si="17"/>
        <v>73.211550816873512</v>
      </c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x14ac:dyDescent="0.25">
      <c r="A295" s="4">
        <v>41</v>
      </c>
      <c r="B295" s="4" t="s">
        <v>619</v>
      </c>
      <c r="C295" s="4" t="s">
        <v>241</v>
      </c>
      <c r="D295" s="7">
        <v>35356</v>
      </c>
      <c r="E295" s="5" t="s">
        <v>15</v>
      </c>
      <c r="F295" s="9">
        <v>81.7</v>
      </c>
      <c r="G295" s="4" t="s">
        <v>51</v>
      </c>
      <c r="H295" s="4" t="s">
        <v>68</v>
      </c>
      <c r="I295" s="4" t="s">
        <v>664</v>
      </c>
      <c r="J295" s="4">
        <v>182.5</v>
      </c>
      <c r="K295" s="4">
        <v>127.5</v>
      </c>
      <c r="L295" s="4">
        <v>210</v>
      </c>
      <c r="M295" s="12">
        <f t="shared" si="16"/>
        <v>520</v>
      </c>
      <c r="N295" s="8">
        <f t="shared" si="17"/>
        <v>72.559295194403518</v>
      </c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x14ac:dyDescent="0.25">
      <c r="A296" s="4">
        <v>42</v>
      </c>
      <c r="B296" s="4" t="s">
        <v>620</v>
      </c>
      <c r="C296" s="4" t="s">
        <v>241</v>
      </c>
      <c r="D296" s="7">
        <v>39063</v>
      </c>
      <c r="E296" s="5" t="s">
        <v>15</v>
      </c>
      <c r="F296" s="9">
        <v>82.5</v>
      </c>
      <c r="G296" s="4" t="s">
        <v>204</v>
      </c>
      <c r="H296" s="4" t="s">
        <v>214</v>
      </c>
      <c r="I296" s="4" t="s">
        <v>665</v>
      </c>
      <c r="J296" s="4">
        <v>190</v>
      </c>
      <c r="K296" s="4">
        <v>117.5</v>
      </c>
      <c r="L296" s="4">
        <v>210</v>
      </c>
      <c r="M296" s="12">
        <f t="shared" si="16"/>
        <v>517.5</v>
      </c>
      <c r="N296" s="8">
        <f t="shared" si="17"/>
        <v>71.854895113414031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x14ac:dyDescent="0.25">
      <c r="A297" s="4">
        <v>43</v>
      </c>
      <c r="B297" s="4" t="s">
        <v>621</v>
      </c>
      <c r="C297" s="4" t="s">
        <v>241</v>
      </c>
      <c r="D297" s="7">
        <v>39092</v>
      </c>
      <c r="E297" s="5" t="s">
        <v>15</v>
      </c>
      <c r="F297" s="9">
        <v>82.5</v>
      </c>
      <c r="G297" s="4" t="s">
        <v>192</v>
      </c>
      <c r="H297" s="4" t="s">
        <v>208</v>
      </c>
      <c r="I297" s="4" t="s">
        <v>219</v>
      </c>
      <c r="J297" s="4">
        <v>187.5</v>
      </c>
      <c r="K297" s="4">
        <v>125</v>
      </c>
      <c r="L297" s="4">
        <v>202.5</v>
      </c>
      <c r="M297" s="12">
        <f t="shared" si="16"/>
        <v>515</v>
      </c>
      <c r="N297" s="8">
        <f t="shared" si="17"/>
        <v>71.507770016247775</v>
      </c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x14ac:dyDescent="0.25">
      <c r="A298" s="4">
        <v>44</v>
      </c>
      <c r="B298" s="4" t="s">
        <v>622</v>
      </c>
      <c r="C298" s="4" t="s">
        <v>241</v>
      </c>
      <c r="D298" s="7">
        <v>38156</v>
      </c>
      <c r="E298" s="5" t="s">
        <v>15</v>
      </c>
      <c r="F298" s="9">
        <v>82.55</v>
      </c>
      <c r="G298" s="4" t="s">
        <v>49</v>
      </c>
      <c r="H298" s="4" t="s">
        <v>49</v>
      </c>
      <c r="I298" s="4"/>
      <c r="J298" s="4">
        <v>192.5</v>
      </c>
      <c r="K298" s="4">
        <v>110</v>
      </c>
      <c r="L298" s="4">
        <v>212.5</v>
      </c>
      <c r="M298" s="12">
        <f t="shared" si="16"/>
        <v>515</v>
      </c>
      <c r="N298" s="8">
        <f t="shared" si="17"/>
        <v>71.485856665995883</v>
      </c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x14ac:dyDescent="0.25">
      <c r="A299" s="4">
        <v>45</v>
      </c>
      <c r="B299" s="4" t="s">
        <v>623</v>
      </c>
      <c r="C299" s="4" t="s">
        <v>241</v>
      </c>
      <c r="D299" s="7">
        <v>31872</v>
      </c>
      <c r="E299" s="5" t="s">
        <v>15</v>
      </c>
      <c r="F299" s="9">
        <v>82.15</v>
      </c>
      <c r="G299" s="4" t="s">
        <v>39</v>
      </c>
      <c r="H299" s="4" t="s">
        <v>57</v>
      </c>
      <c r="I299" s="4" t="s">
        <v>77</v>
      </c>
      <c r="J299" s="4">
        <v>180</v>
      </c>
      <c r="K299" s="4">
        <v>122.5</v>
      </c>
      <c r="L299" s="4">
        <v>210</v>
      </c>
      <c r="M299" s="12">
        <f t="shared" si="16"/>
        <v>512.5</v>
      </c>
      <c r="N299" s="8">
        <f t="shared" si="17"/>
        <v>71.313951695382116</v>
      </c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x14ac:dyDescent="0.25">
      <c r="A300" s="4">
        <v>46</v>
      </c>
      <c r="B300" s="4" t="s">
        <v>624</v>
      </c>
      <c r="C300" s="4" t="s">
        <v>241</v>
      </c>
      <c r="D300" s="7">
        <v>35478</v>
      </c>
      <c r="E300" s="5" t="s">
        <v>15</v>
      </c>
      <c r="F300" s="9">
        <v>81.099999999999994</v>
      </c>
      <c r="G300" s="4" t="s">
        <v>643</v>
      </c>
      <c r="H300" s="4" t="s">
        <v>63</v>
      </c>
      <c r="I300" s="4" t="s">
        <v>666</v>
      </c>
      <c r="J300" s="4">
        <v>185</v>
      </c>
      <c r="K300" s="4">
        <v>120</v>
      </c>
      <c r="L300" s="4">
        <v>205</v>
      </c>
      <c r="M300" s="12">
        <f t="shared" si="16"/>
        <v>510</v>
      </c>
      <c r="N300" s="8">
        <f t="shared" si="17"/>
        <v>71.430732282927281</v>
      </c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x14ac:dyDescent="0.25">
      <c r="A301" s="4">
        <v>47</v>
      </c>
      <c r="B301" s="4" t="s">
        <v>625</v>
      </c>
      <c r="C301" s="4" t="s">
        <v>241</v>
      </c>
      <c r="D301" s="7">
        <v>38776</v>
      </c>
      <c r="E301" s="5" t="s">
        <v>15</v>
      </c>
      <c r="F301" s="9">
        <v>81.25</v>
      </c>
      <c r="G301" s="4" t="s">
        <v>36</v>
      </c>
      <c r="H301" s="4" t="s">
        <v>54</v>
      </c>
      <c r="I301" s="4" t="s">
        <v>74</v>
      </c>
      <c r="J301" s="4">
        <v>177.5</v>
      </c>
      <c r="K301" s="4">
        <v>107.5</v>
      </c>
      <c r="L301" s="4">
        <v>225</v>
      </c>
      <c r="M301" s="12">
        <f t="shared" si="16"/>
        <v>510</v>
      </c>
      <c r="N301" s="8">
        <f t="shared" si="17"/>
        <v>71.363704316117293</v>
      </c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x14ac:dyDescent="0.25">
      <c r="A302" s="4">
        <v>48</v>
      </c>
      <c r="B302" s="4" t="s">
        <v>626</v>
      </c>
      <c r="C302" s="4" t="s">
        <v>241</v>
      </c>
      <c r="D302" s="7">
        <v>39884</v>
      </c>
      <c r="E302" s="5" t="s">
        <v>15</v>
      </c>
      <c r="F302" s="9">
        <v>78.05</v>
      </c>
      <c r="G302" s="4" t="s">
        <v>206</v>
      </c>
      <c r="H302" s="4" t="s">
        <v>66</v>
      </c>
      <c r="I302" s="4" t="s">
        <v>667</v>
      </c>
      <c r="J302" s="4">
        <v>175</v>
      </c>
      <c r="K302" s="4">
        <v>120</v>
      </c>
      <c r="L302" s="4">
        <v>205</v>
      </c>
      <c r="M302" s="12">
        <f t="shared" si="16"/>
        <v>500</v>
      </c>
      <c r="N302" s="8">
        <f t="shared" si="17"/>
        <v>71.414289932942012</v>
      </c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x14ac:dyDescent="0.25">
      <c r="A303" s="4">
        <v>49</v>
      </c>
      <c r="B303" s="4" t="s">
        <v>627</v>
      </c>
      <c r="C303" s="4" t="s">
        <v>241</v>
      </c>
      <c r="D303" s="7">
        <v>38307</v>
      </c>
      <c r="E303" s="5" t="s">
        <v>15</v>
      </c>
      <c r="F303" s="9">
        <v>82.45</v>
      </c>
      <c r="G303" s="4" t="s">
        <v>119</v>
      </c>
      <c r="H303" s="4" t="s">
        <v>130</v>
      </c>
      <c r="I303" s="4" t="s">
        <v>668</v>
      </c>
      <c r="J303" s="4">
        <v>170</v>
      </c>
      <c r="K303" s="4">
        <v>115</v>
      </c>
      <c r="L303" s="4">
        <v>215</v>
      </c>
      <c r="M303" s="12">
        <f t="shared" si="16"/>
        <v>500</v>
      </c>
      <c r="N303" s="8">
        <f t="shared" si="17"/>
        <v>69.446317386419778</v>
      </c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x14ac:dyDescent="0.25">
      <c r="A304" s="4">
        <v>50</v>
      </c>
      <c r="B304" s="4" t="s">
        <v>628</v>
      </c>
      <c r="C304" s="4" t="s">
        <v>241</v>
      </c>
      <c r="D304" s="7">
        <v>34903</v>
      </c>
      <c r="E304" s="5" t="s">
        <v>15</v>
      </c>
      <c r="F304" s="9">
        <v>80.8</v>
      </c>
      <c r="G304" s="4" t="s">
        <v>49</v>
      </c>
      <c r="H304" s="4" t="s">
        <v>49</v>
      </c>
      <c r="I304" s="4" t="s">
        <v>669</v>
      </c>
      <c r="J304" s="4">
        <v>157.5</v>
      </c>
      <c r="K304" s="4">
        <v>112.5</v>
      </c>
      <c r="L304" s="4">
        <v>170</v>
      </c>
      <c r="M304" s="12">
        <f t="shared" si="16"/>
        <v>440</v>
      </c>
      <c r="N304" s="8">
        <f t="shared" si="17"/>
        <v>61.742737803105499</v>
      </c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x14ac:dyDescent="0.25">
      <c r="A305" s="4" t="s">
        <v>95</v>
      </c>
      <c r="B305" s="4" t="s">
        <v>629</v>
      </c>
      <c r="C305" s="4" t="s">
        <v>241</v>
      </c>
      <c r="D305" s="7">
        <v>38113</v>
      </c>
      <c r="E305" s="5" t="s">
        <v>15</v>
      </c>
      <c r="F305" s="4" t="s">
        <v>95</v>
      </c>
      <c r="G305" s="4" t="s">
        <v>303</v>
      </c>
      <c r="H305" s="4" t="s">
        <v>213</v>
      </c>
      <c r="I305" s="4" t="s">
        <v>325</v>
      </c>
      <c r="J305" s="4" t="s">
        <v>95</v>
      </c>
      <c r="K305" s="4" t="s">
        <v>95</v>
      </c>
      <c r="L305" s="4" t="s">
        <v>95</v>
      </c>
      <c r="M305" s="12">
        <v>0</v>
      </c>
      <c r="N305" s="4">
        <v>0</v>
      </c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6.5" thickBot="1" x14ac:dyDescent="0.3">
      <c r="A306" s="4" t="s">
        <v>95</v>
      </c>
      <c r="B306" s="4" t="s">
        <v>630</v>
      </c>
      <c r="C306" s="4" t="s">
        <v>241</v>
      </c>
      <c r="D306" s="7">
        <v>36718</v>
      </c>
      <c r="E306" s="5" t="s">
        <v>15</v>
      </c>
      <c r="F306" s="4" t="s">
        <v>95</v>
      </c>
      <c r="G306" s="4" t="s">
        <v>51</v>
      </c>
      <c r="H306" s="4" t="s">
        <v>68</v>
      </c>
      <c r="I306" s="4" t="s">
        <v>142</v>
      </c>
      <c r="J306" s="4" t="s">
        <v>95</v>
      </c>
      <c r="K306" s="4" t="s">
        <v>95</v>
      </c>
      <c r="L306" s="4" t="s">
        <v>95</v>
      </c>
      <c r="M306" s="12">
        <v>0</v>
      </c>
      <c r="N306" s="4">
        <v>0</v>
      </c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6.5" thickBot="1" x14ac:dyDescent="0.3">
      <c r="A307" s="23" t="s">
        <v>670</v>
      </c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5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x14ac:dyDescent="0.25">
      <c r="A308" s="4">
        <v>1</v>
      </c>
      <c r="B308" s="4" t="s">
        <v>672</v>
      </c>
      <c r="C308" s="4" t="s">
        <v>14</v>
      </c>
      <c r="D308" s="7">
        <v>30045</v>
      </c>
      <c r="E308" s="5" t="s">
        <v>15</v>
      </c>
      <c r="F308" s="9">
        <v>83.05</v>
      </c>
      <c r="G308" s="4" t="s">
        <v>128</v>
      </c>
      <c r="H308" s="4" t="s">
        <v>63</v>
      </c>
      <c r="I308" s="4" t="s">
        <v>692</v>
      </c>
      <c r="J308" s="4">
        <v>175</v>
      </c>
      <c r="K308" s="4">
        <v>95</v>
      </c>
      <c r="L308" s="4">
        <v>170</v>
      </c>
      <c r="M308" s="12">
        <f t="shared" si="16"/>
        <v>440</v>
      </c>
      <c r="N308" s="8">
        <f t="shared" ref="N308:N327" si="18">M308*(100/(610.32796-(1045.59282*EXP(-0.03048*F308))))</f>
        <v>83.467610004208467</v>
      </c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x14ac:dyDescent="0.25">
      <c r="A309" s="4">
        <v>2</v>
      </c>
      <c r="B309" s="4" t="s">
        <v>673</v>
      </c>
      <c r="C309" s="4" t="s">
        <v>14</v>
      </c>
      <c r="D309" s="7">
        <v>31101</v>
      </c>
      <c r="E309" s="5" t="s">
        <v>15</v>
      </c>
      <c r="F309" s="9">
        <v>76.45</v>
      </c>
      <c r="G309" s="4" t="s">
        <v>36</v>
      </c>
      <c r="H309" s="4" t="s">
        <v>54</v>
      </c>
      <c r="I309" s="4" t="s">
        <v>700</v>
      </c>
      <c r="J309" s="4">
        <v>160</v>
      </c>
      <c r="K309" s="4">
        <v>75</v>
      </c>
      <c r="L309" s="4">
        <v>162.5</v>
      </c>
      <c r="M309" s="12">
        <f t="shared" si="16"/>
        <v>397.5</v>
      </c>
      <c r="N309" s="8">
        <f t="shared" si="18"/>
        <v>78.153237942591034</v>
      </c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x14ac:dyDescent="0.25">
      <c r="A310" s="4">
        <v>3</v>
      </c>
      <c r="B310" s="4" t="s">
        <v>674</v>
      </c>
      <c r="C310" s="4" t="s">
        <v>14</v>
      </c>
      <c r="D310" s="7">
        <v>25503</v>
      </c>
      <c r="E310" s="5" t="s">
        <v>15</v>
      </c>
      <c r="F310" s="9">
        <v>82</v>
      </c>
      <c r="G310" s="4" t="s">
        <v>693</v>
      </c>
      <c r="H310" s="4" t="s">
        <v>60</v>
      </c>
      <c r="I310" s="4" t="s">
        <v>701</v>
      </c>
      <c r="J310" s="4">
        <v>140</v>
      </c>
      <c r="K310" s="4">
        <v>97.5</v>
      </c>
      <c r="L310" s="4">
        <v>157.5</v>
      </c>
      <c r="M310" s="12">
        <f t="shared" si="16"/>
        <v>395</v>
      </c>
      <c r="N310" s="8">
        <f t="shared" si="18"/>
        <v>75.317641048338174</v>
      </c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x14ac:dyDescent="0.25">
      <c r="A311" s="4">
        <v>4</v>
      </c>
      <c r="B311" s="4" t="s">
        <v>675</v>
      </c>
      <c r="C311" s="4" t="s">
        <v>14</v>
      </c>
      <c r="D311" s="7">
        <v>32771</v>
      </c>
      <c r="E311" s="5" t="s">
        <v>15</v>
      </c>
      <c r="F311" s="9">
        <v>81.099999999999994</v>
      </c>
      <c r="G311" s="4" t="s">
        <v>694</v>
      </c>
      <c r="H311" s="4" t="s">
        <v>58</v>
      </c>
      <c r="I311" s="4" t="s">
        <v>702</v>
      </c>
      <c r="J311" s="4">
        <v>165</v>
      </c>
      <c r="K311" s="4">
        <v>87.5</v>
      </c>
      <c r="L311" s="4">
        <v>137.5</v>
      </c>
      <c r="M311" s="12">
        <f t="shared" si="16"/>
        <v>390</v>
      </c>
      <c r="N311" s="8">
        <f t="shared" si="18"/>
        <v>74.704487816578975</v>
      </c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x14ac:dyDescent="0.25">
      <c r="A312" s="4">
        <v>5</v>
      </c>
      <c r="B312" s="4" t="s">
        <v>676</v>
      </c>
      <c r="C312" s="4" t="s">
        <v>14</v>
      </c>
      <c r="D312" s="7">
        <v>30765</v>
      </c>
      <c r="E312" s="5" t="s">
        <v>15</v>
      </c>
      <c r="F312" s="9">
        <v>82.85</v>
      </c>
      <c r="G312" s="4" t="s">
        <v>47</v>
      </c>
      <c r="H312" s="4" t="s">
        <v>65</v>
      </c>
      <c r="I312" s="4" t="s">
        <v>85</v>
      </c>
      <c r="J312" s="4">
        <v>145</v>
      </c>
      <c r="K312" s="4">
        <v>87.5</v>
      </c>
      <c r="L312" s="4">
        <v>145</v>
      </c>
      <c r="M312" s="12">
        <f t="shared" si="16"/>
        <v>377.5</v>
      </c>
      <c r="N312" s="8">
        <f t="shared" si="18"/>
        <v>71.680573223284597</v>
      </c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x14ac:dyDescent="0.25">
      <c r="A313" s="4">
        <v>6</v>
      </c>
      <c r="B313" s="4" t="s">
        <v>677</v>
      </c>
      <c r="C313" s="4" t="s">
        <v>14</v>
      </c>
      <c r="D313" s="7">
        <v>34271</v>
      </c>
      <c r="E313" s="5" t="s">
        <v>15</v>
      </c>
      <c r="F313" s="9">
        <v>82.6</v>
      </c>
      <c r="G313" s="4" t="s">
        <v>120</v>
      </c>
      <c r="H313" s="4" t="s">
        <v>131</v>
      </c>
      <c r="I313" s="4" t="s">
        <v>703</v>
      </c>
      <c r="J313" s="4">
        <v>130</v>
      </c>
      <c r="K313" s="4">
        <v>82.5</v>
      </c>
      <c r="L313" s="4">
        <v>145</v>
      </c>
      <c r="M313" s="12">
        <f t="shared" si="16"/>
        <v>357.5</v>
      </c>
      <c r="N313" s="8">
        <f t="shared" si="18"/>
        <v>67.965537714463011</v>
      </c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x14ac:dyDescent="0.25">
      <c r="A314" s="4">
        <v>7</v>
      </c>
      <c r="B314" s="4" t="s">
        <v>678</v>
      </c>
      <c r="C314" s="4" t="s">
        <v>14</v>
      </c>
      <c r="D314" s="7">
        <v>39443</v>
      </c>
      <c r="E314" s="5" t="s">
        <v>15</v>
      </c>
      <c r="F314" s="9">
        <v>83.45</v>
      </c>
      <c r="G314" s="4" t="s">
        <v>695</v>
      </c>
      <c r="H314" s="4" t="s">
        <v>256</v>
      </c>
      <c r="I314" s="4" t="s">
        <v>704</v>
      </c>
      <c r="J314" s="4">
        <v>137.5</v>
      </c>
      <c r="K314" s="4">
        <v>82.5</v>
      </c>
      <c r="L314" s="4">
        <v>132.5</v>
      </c>
      <c r="M314" s="12">
        <f t="shared" si="16"/>
        <v>352.5</v>
      </c>
      <c r="N314" s="8">
        <f t="shared" si="18"/>
        <v>66.74132439453949</v>
      </c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x14ac:dyDescent="0.25">
      <c r="A315" s="4">
        <v>8</v>
      </c>
      <c r="B315" s="4" t="s">
        <v>679</v>
      </c>
      <c r="C315" s="4" t="s">
        <v>14</v>
      </c>
      <c r="D315" s="7">
        <v>30568</v>
      </c>
      <c r="E315" s="5" t="s">
        <v>15</v>
      </c>
      <c r="F315" s="9">
        <v>80.95</v>
      </c>
      <c r="G315" s="4" t="s">
        <v>49</v>
      </c>
      <c r="H315" s="4" t="s">
        <v>49</v>
      </c>
      <c r="I315" s="4" t="s">
        <v>705</v>
      </c>
      <c r="J315" s="4">
        <v>120</v>
      </c>
      <c r="K315" s="4">
        <v>67.5</v>
      </c>
      <c r="L315" s="4">
        <v>127.5</v>
      </c>
      <c r="M315" s="12">
        <f t="shared" si="16"/>
        <v>315</v>
      </c>
      <c r="N315" s="8">
        <f t="shared" si="18"/>
        <v>60.385027531713568</v>
      </c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x14ac:dyDescent="0.25">
      <c r="A316" s="4" t="s">
        <v>95</v>
      </c>
      <c r="B316" s="4" t="s">
        <v>680</v>
      </c>
      <c r="C316" s="4" t="s">
        <v>14</v>
      </c>
      <c r="D316" s="7">
        <v>32425</v>
      </c>
      <c r="E316" s="5" t="s">
        <v>15</v>
      </c>
      <c r="F316" s="9">
        <v>82.85</v>
      </c>
      <c r="G316" s="4" t="s">
        <v>40</v>
      </c>
      <c r="H316" s="4" t="s">
        <v>58</v>
      </c>
      <c r="I316" s="4" t="s">
        <v>706</v>
      </c>
      <c r="J316" s="11">
        <v>150</v>
      </c>
      <c r="K316" s="4" t="s">
        <v>95</v>
      </c>
      <c r="L316" s="4" t="s">
        <v>95</v>
      </c>
      <c r="M316" s="12">
        <v>0</v>
      </c>
      <c r="N316" s="10">
        <v>0</v>
      </c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6.5" thickBot="1" x14ac:dyDescent="0.3">
      <c r="A317" s="4" t="s">
        <v>95</v>
      </c>
      <c r="B317" s="4" t="s">
        <v>681</v>
      </c>
      <c r="C317" s="4" t="s">
        <v>14</v>
      </c>
      <c r="D317" s="7">
        <v>30205</v>
      </c>
      <c r="E317" s="5" t="s">
        <v>15</v>
      </c>
      <c r="F317" s="4" t="s">
        <v>95</v>
      </c>
      <c r="G317" s="4" t="s">
        <v>696</v>
      </c>
      <c r="H317" s="4" t="s">
        <v>63</v>
      </c>
      <c r="I317" s="4" t="s">
        <v>707</v>
      </c>
      <c r="J317" s="4" t="s">
        <v>95</v>
      </c>
      <c r="K317" s="4" t="s">
        <v>95</v>
      </c>
      <c r="L317" s="4" t="s">
        <v>95</v>
      </c>
      <c r="M317" s="12">
        <v>0</v>
      </c>
      <c r="N317" s="10">
        <v>0</v>
      </c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6.5" thickBot="1" x14ac:dyDescent="0.3">
      <c r="A318" s="23" t="s">
        <v>671</v>
      </c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5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x14ac:dyDescent="0.25">
      <c r="A319" s="4">
        <v>1</v>
      </c>
      <c r="B319" s="4" t="s">
        <v>682</v>
      </c>
      <c r="C319" s="4" t="s">
        <v>14</v>
      </c>
      <c r="D319" s="7">
        <v>28604</v>
      </c>
      <c r="E319" s="5" t="s">
        <v>15</v>
      </c>
      <c r="F319" s="9">
        <v>107.1</v>
      </c>
      <c r="G319" s="4" t="s">
        <v>53</v>
      </c>
      <c r="H319" s="4" t="s">
        <v>70</v>
      </c>
      <c r="I319" s="4" t="s">
        <v>92</v>
      </c>
      <c r="J319" s="4">
        <v>180</v>
      </c>
      <c r="K319" s="4">
        <v>100</v>
      </c>
      <c r="L319" s="4">
        <v>182.5</v>
      </c>
      <c r="M319" s="12">
        <f t="shared" si="16"/>
        <v>462.5</v>
      </c>
      <c r="N319" s="8">
        <f t="shared" si="18"/>
        <v>81.088302376664373</v>
      </c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x14ac:dyDescent="0.25">
      <c r="A320" s="4">
        <v>2</v>
      </c>
      <c r="B320" s="4" t="s">
        <v>683</v>
      </c>
      <c r="C320" s="4" t="s">
        <v>14</v>
      </c>
      <c r="D320" s="7">
        <v>39329</v>
      </c>
      <c r="E320" s="5" t="s">
        <v>15</v>
      </c>
      <c r="F320" s="9">
        <v>120.1</v>
      </c>
      <c r="G320" s="4" t="s">
        <v>697</v>
      </c>
      <c r="H320" s="4" t="s">
        <v>699</v>
      </c>
      <c r="I320" s="4" t="s">
        <v>708</v>
      </c>
      <c r="J320" s="4">
        <v>190</v>
      </c>
      <c r="K320" s="4">
        <v>95</v>
      </c>
      <c r="L320" s="4">
        <v>177.5</v>
      </c>
      <c r="M320" s="12">
        <f t="shared" si="16"/>
        <v>462.5</v>
      </c>
      <c r="N320" s="8">
        <f t="shared" si="18"/>
        <v>79.271265346598369</v>
      </c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x14ac:dyDescent="0.25">
      <c r="A321" s="4">
        <v>3</v>
      </c>
      <c r="B321" s="4" t="s">
        <v>684</v>
      </c>
      <c r="C321" s="4" t="s">
        <v>14</v>
      </c>
      <c r="D321" s="7">
        <v>31699</v>
      </c>
      <c r="E321" s="5" t="s">
        <v>15</v>
      </c>
      <c r="F321" s="9">
        <v>89</v>
      </c>
      <c r="G321" s="4" t="s">
        <v>39</v>
      </c>
      <c r="H321" s="4" t="s">
        <v>57</v>
      </c>
      <c r="I321" s="4" t="s">
        <v>77</v>
      </c>
      <c r="J321" s="4">
        <v>170</v>
      </c>
      <c r="K321" s="4">
        <v>105</v>
      </c>
      <c r="L321" s="4">
        <v>157.5</v>
      </c>
      <c r="M321" s="12">
        <f t="shared" ref="M321:M327" si="19">SUM(J321:L321)</f>
        <v>432.5</v>
      </c>
      <c r="N321" s="8">
        <f t="shared" si="18"/>
        <v>79.952449714956359</v>
      </c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x14ac:dyDescent="0.25">
      <c r="A322" s="4">
        <v>4</v>
      </c>
      <c r="B322" s="4" t="s">
        <v>685</v>
      </c>
      <c r="C322" s="4" t="s">
        <v>14</v>
      </c>
      <c r="D322" s="7">
        <v>33065</v>
      </c>
      <c r="E322" s="5" t="s">
        <v>15</v>
      </c>
      <c r="F322" s="9">
        <v>114.5</v>
      </c>
      <c r="G322" s="4" t="s">
        <v>698</v>
      </c>
      <c r="H322" s="4" t="s">
        <v>210</v>
      </c>
      <c r="I322" s="4" t="s">
        <v>709</v>
      </c>
      <c r="J322" s="4">
        <v>195</v>
      </c>
      <c r="K322" s="4">
        <v>67.5</v>
      </c>
      <c r="L322" s="4">
        <v>165</v>
      </c>
      <c r="M322" s="12">
        <f t="shared" si="19"/>
        <v>427.5</v>
      </c>
      <c r="N322" s="8">
        <f t="shared" si="18"/>
        <v>73.906291729651926</v>
      </c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x14ac:dyDescent="0.25">
      <c r="A323" s="4">
        <v>5</v>
      </c>
      <c r="B323" s="4" t="s">
        <v>686</v>
      </c>
      <c r="C323" s="4" t="s">
        <v>14</v>
      </c>
      <c r="D323" s="7">
        <v>36867</v>
      </c>
      <c r="E323" s="5" t="s">
        <v>15</v>
      </c>
      <c r="F323" s="9">
        <v>103.65</v>
      </c>
      <c r="G323" s="4" t="s">
        <v>40</v>
      </c>
      <c r="H323" s="4" t="s">
        <v>58</v>
      </c>
      <c r="I323" s="4" t="s">
        <v>139</v>
      </c>
      <c r="J323" s="4">
        <v>157.5</v>
      </c>
      <c r="K323" s="4">
        <v>100</v>
      </c>
      <c r="L323" s="4">
        <v>167.5</v>
      </c>
      <c r="M323" s="12">
        <f t="shared" si="19"/>
        <v>425</v>
      </c>
      <c r="N323" s="8">
        <f t="shared" si="18"/>
        <v>75.097001116041085</v>
      </c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x14ac:dyDescent="0.25">
      <c r="A324" s="4">
        <v>6</v>
      </c>
      <c r="B324" s="4" t="s">
        <v>687</v>
      </c>
      <c r="C324" s="4" t="s">
        <v>14</v>
      </c>
      <c r="D324" s="7">
        <v>28877</v>
      </c>
      <c r="E324" s="5" t="s">
        <v>15</v>
      </c>
      <c r="F324" s="9">
        <v>103.85</v>
      </c>
      <c r="G324" s="4" t="s">
        <v>192</v>
      </c>
      <c r="H324" s="4" t="s">
        <v>208</v>
      </c>
      <c r="I324" s="4" t="s">
        <v>710</v>
      </c>
      <c r="J324" s="4">
        <v>165</v>
      </c>
      <c r="K324" s="4">
        <v>77.5</v>
      </c>
      <c r="L324" s="4">
        <v>177.5</v>
      </c>
      <c r="M324" s="12">
        <f t="shared" si="19"/>
        <v>420</v>
      </c>
      <c r="N324" s="8">
        <f t="shared" si="18"/>
        <v>74.178144041503501</v>
      </c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x14ac:dyDescent="0.25">
      <c r="A325" s="4">
        <v>7</v>
      </c>
      <c r="B325" s="4" t="s">
        <v>688</v>
      </c>
      <c r="C325" s="4" t="s">
        <v>14</v>
      </c>
      <c r="D325" s="7">
        <v>34432</v>
      </c>
      <c r="E325" s="5" t="s">
        <v>15</v>
      </c>
      <c r="F325" s="9">
        <v>107.25</v>
      </c>
      <c r="G325" s="4" t="s">
        <v>193</v>
      </c>
      <c r="H325" s="4" t="s">
        <v>210</v>
      </c>
      <c r="I325" s="4" t="s">
        <v>220</v>
      </c>
      <c r="J325" s="4">
        <v>165</v>
      </c>
      <c r="K325" s="4">
        <v>90</v>
      </c>
      <c r="L325" s="4">
        <v>165</v>
      </c>
      <c r="M325" s="12">
        <f t="shared" si="19"/>
        <v>420</v>
      </c>
      <c r="N325" s="8">
        <f t="shared" si="18"/>
        <v>73.613417919716071</v>
      </c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x14ac:dyDescent="0.25">
      <c r="A326" s="4">
        <v>8</v>
      </c>
      <c r="B326" s="4" t="s">
        <v>689</v>
      </c>
      <c r="C326" s="4" t="s">
        <v>14</v>
      </c>
      <c r="D326" s="7">
        <v>34654</v>
      </c>
      <c r="E326" s="5" t="s">
        <v>15</v>
      </c>
      <c r="F326" s="9">
        <v>130.6</v>
      </c>
      <c r="G326" s="4" t="s">
        <v>504</v>
      </c>
      <c r="H326" s="4" t="s">
        <v>360</v>
      </c>
      <c r="I326" s="4" t="s">
        <v>657</v>
      </c>
      <c r="J326" s="4">
        <v>172.5</v>
      </c>
      <c r="K326" s="4">
        <v>82.5</v>
      </c>
      <c r="L326" s="4">
        <v>165</v>
      </c>
      <c r="M326" s="12">
        <f t="shared" si="19"/>
        <v>420</v>
      </c>
      <c r="N326" s="8">
        <f t="shared" si="18"/>
        <v>71.089586911792139</v>
      </c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x14ac:dyDescent="0.25">
      <c r="A327" s="4">
        <v>9</v>
      </c>
      <c r="B327" s="4" t="s">
        <v>690</v>
      </c>
      <c r="C327" s="4" t="s">
        <v>14</v>
      </c>
      <c r="D327" s="7">
        <v>25923</v>
      </c>
      <c r="E327" s="5" t="s">
        <v>15</v>
      </c>
      <c r="F327" s="9">
        <v>94.95</v>
      </c>
      <c r="G327" s="4" t="s">
        <v>51</v>
      </c>
      <c r="H327" s="4" t="s">
        <v>68</v>
      </c>
      <c r="I327" s="4" t="s">
        <v>664</v>
      </c>
      <c r="J327" s="4">
        <v>152.5</v>
      </c>
      <c r="K327" s="4">
        <v>75</v>
      </c>
      <c r="L327" s="4">
        <v>180</v>
      </c>
      <c r="M327" s="12">
        <f t="shared" si="19"/>
        <v>407.5</v>
      </c>
      <c r="N327" s="8">
        <f t="shared" si="18"/>
        <v>73.761764544735087</v>
      </c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6.5" thickBot="1" x14ac:dyDescent="0.3">
      <c r="A328" s="4" t="s">
        <v>95</v>
      </c>
      <c r="B328" s="4" t="s">
        <v>691</v>
      </c>
      <c r="C328" s="4" t="s">
        <v>14</v>
      </c>
      <c r="D328" s="7">
        <v>30689</v>
      </c>
      <c r="E328" s="5" t="s">
        <v>15</v>
      </c>
      <c r="F328" s="9">
        <v>96.95</v>
      </c>
      <c r="G328" s="4" t="s">
        <v>698</v>
      </c>
      <c r="H328" s="4" t="s">
        <v>210</v>
      </c>
      <c r="I328" s="4" t="s">
        <v>709</v>
      </c>
      <c r="J328" s="11">
        <v>170</v>
      </c>
      <c r="K328" s="4" t="s">
        <v>95</v>
      </c>
      <c r="L328" s="4" t="s">
        <v>95</v>
      </c>
      <c r="M328" s="12">
        <v>0</v>
      </c>
      <c r="N328" s="10">
        <v>0</v>
      </c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6.5" thickBot="1" x14ac:dyDescent="0.3">
      <c r="A329" s="23" t="s">
        <v>711</v>
      </c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5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x14ac:dyDescent="0.25">
      <c r="A330" s="4">
        <v>1</v>
      </c>
      <c r="B330" s="4" t="s">
        <v>712</v>
      </c>
      <c r="C330" s="4" t="s">
        <v>241</v>
      </c>
      <c r="D330" s="7">
        <v>34616</v>
      </c>
      <c r="E330" s="5" t="s">
        <v>15</v>
      </c>
      <c r="F330" s="9">
        <v>91.6</v>
      </c>
      <c r="G330" s="4" t="s">
        <v>204</v>
      </c>
      <c r="H330" s="4" t="s">
        <v>214</v>
      </c>
      <c r="I330" s="4" t="s">
        <v>234</v>
      </c>
      <c r="J330" s="4">
        <v>272.5</v>
      </c>
      <c r="K330" s="4">
        <v>162.5</v>
      </c>
      <c r="L330" s="4">
        <v>300</v>
      </c>
      <c r="M330" s="12">
        <f t="shared" ref="M330:M393" si="20">SUM(J330:L330)</f>
        <v>735</v>
      </c>
      <c r="N330" s="8">
        <f t="shared" ref="N330:N373" si="21">M330*(100/(1199.72839-(1025.18162*EXP(-0.00921*F330))))</f>
        <v>96.869468563822281</v>
      </c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x14ac:dyDescent="0.25">
      <c r="A331" s="4">
        <v>2</v>
      </c>
      <c r="B331" s="4" t="s">
        <v>713</v>
      </c>
      <c r="C331" s="4" t="s">
        <v>241</v>
      </c>
      <c r="D331" s="7">
        <v>33948</v>
      </c>
      <c r="E331" s="5" t="s">
        <v>15</v>
      </c>
      <c r="F331" s="9">
        <v>92.38</v>
      </c>
      <c r="G331" s="4" t="s">
        <v>759</v>
      </c>
      <c r="H331" s="4" t="s">
        <v>771</v>
      </c>
      <c r="I331" s="4"/>
      <c r="J331" s="4">
        <v>240</v>
      </c>
      <c r="K331" s="4">
        <v>177.5</v>
      </c>
      <c r="L331" s="4">
        <v>300</v>
      </c>
      <c r="M331" s="12">
        <f t="shared" si="20"/>
        <v>717.5</v>
      </c>
      <c r="N331" s="8">
        <f t="shared" si="21"/>
        <v>94.171285822750548</v>
      </c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x14ac:dyDescent="0.25">
      <c r="A332" s="4">
        <v>3</v>
      </c>
      <c r="B332" s="4" t="s">
        <v>714</v>
      </c>
      <c r="C332" s="4" t="s">
        <v>241</v>
      </c>
      <c r="D332" s="7">
        <v>33927</v>
      </c>
      <c r="E332" s="5" t="s">
        <v>15</v>
      </c>
      <c r="F332" s="9">
        <v>92.25</v>
      </c>
      <c r="G332" s="4" t="s">
        <v>117</v>
      </c>
      <c r="H332" s="4" t="s">
        <v>129</v>
      </c>
      <c r="I332" s="4"/>
      <c r="J332" s="4">
        <v>270</v>
      </c>
      <c r="K332" s="4">
        <v>170</v>
      </c>
      <c r="L332" s="4">
        <v>270</v>
      </c>
      <c r="M332" s="12">
        <f t="shared" si="20"/>
        <v>710</v>
      </c>
      <c r="N332" s="8">
        <f t="shared" si="21"/>
        <v>93.251112998621878</v>
      </c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x14ac:dyDescent="0.25">
      <c r="A333" s="4">
        <v>4</v>
      </c>
      <c r="B333" s="4" t="s">
        <v>715</v>
      </c>
      <c r="C333" s="4" t="s">
        <v>241</v>
      </c>
      <c r="D333" s="7">
        <v>34277</v>
      </c>
      <c r="E333" s="5" t="s">
        <v>15</v>
      </c>
      <c r="F333" s="9">
        <v>92.45</v>
      </c>
      <c r="G333" s="4" t="s">
        <v>124</v>
      </c>
      <c r="H333" s="4" t="s">
        <v>134</v>
      </c>
      <c r="I333" s="4"/>
      <c r="J333" s="4">
        <v>250</v>
      </c>
      <c r="K333" s="4">
        <v>170</v>
      </c>
      <c r="L333" s="4">
        <v>285</v>
      </c>
      <c r="M333" s="12">
        <f t="shared" si="20"/>
        <v>705</v>
      </c>
      <c r="N333" s="8">
        <f t="shared" si="21"/>
        <v>92.496415324024241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x14ac:dyDescent="0.25">
      <c r="A334" s="4">
        <v>5</v>
      </c>
      <c r="B334" s="4" t="s">
        <v>716</v>
      </c>
      <c r="C334" s="4" t="s">
        <v>241</v>
      </c>
      <c r="D334" s="7">
        <v>36451</v>
      </c>
      <c r="E334" s="5" t="s">
        <v>15</v>
      </c>
      <c r="F334" s="9">
        <v>91.75</v>
      </c>
      <c r="G334" s="4" t="s">
        <v>124</v>
      </c>
      <c r="H334" s="4" t="s">
        <v>134</v>
      </c>
      <c r="I334" s="4"/>
      <c r="J334" s="4">
        <v>245</v>
      </c>
      <c r="K334" s="4">
        <v>192.5</v>
      </c>
      <c r="L334" s="4">
        <v>252.5</v>
      </c>
      <c r="M334" s="12">
        <f t="shared" si="20"/>
        <v>690</v>
      </c>
      <c r="N334" s="8">
        <f t="shared" si="21"/>
        <v>90.865778447683581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x14ac:dyDescent="0.25">
      <c r="A335" s="4">
        <v>6</v>
      </c>
      <c r="B335" s="4" t="s">
        <v>717</v>
      </c>
      <c r="C335" s="4" t="s">
        <v>241</v>
      </c>
      <c r="D335" s="7">
        <v>33930</v>
      </c>
      <c r="E335" s="5" t="s">
        <v>15</v>
      </c>
      <c r="F335" s="9">
        <v>92.15</v>
      </c>
      <c r="G335" s="4" t="s">
        <v>760</v>
      </c>
      <c r="H335" s="4" t="s">
        <v>217</v>
      </c>
      <c r="I335" s="4" t="s">
        <v>772</v>
      </c>
      <c r="J335" s="4">
        <v>252.5</v>
      </c>
      <c r="K335" s="4">
        <v>162.5</v>
      </c>
      <c r="L335" s="4">
        <v>275</v>
      </c>
      <c r="M335" s="12">
        <f t="shared" si="20"/>
        <v>690</v>
      </c>
      <c r="N335" s="8">
        <f t="shared" si="21"/>
        <v>90.672421071768696</v>
      </c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x14ac:dyDescent="0.25">
      <c r="A336" s="4">
        <v>7</v>
      </c>
      <c r="B336" s="4" t="s">
        <v>718</v>
      </c>
      <c r="C336" s="4" t="s">
        <v>241</v>
      </c>
      <c r="D336" s="7">
        <v>28015</v>
      </c>
      <c r="E336" s="5" t="s">
        <v>15</v>
      </c>
      <c r="F336" s="9">
        <v>92.4</v>
      </c>
      <c r="G336" s="4" t="s">
        <v>761</v>
      </c>
      <c r="H336" s="4" t="s">
        <v>63</v>
      </c>
      <c r="I336" s="4"/>
      <c r="J336" s="4">
        <v>245</v>
      </c>
      <c r="K336" s="4">
        <v>177.5</v>
      </c>
      <c r="L336" s="4">
        <v>267.5</v>
      </c>
      <c r="M336" s="12">
        <f t="shared" si="20"/>
        <v>690</v>
      </c>
      <c r="N336" s="8">
        <f t="shared" si="21"/>
        <v>90.552349545507838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x14ac:dyDescent="0.25">
      <c r="A337" s="4">
        <v>8</v>
      </c>
      <c r="B337" s="4" t="s">
        <v>719</v>
      </c>
      <c r="C337" s="4" t="s">
        <v>241</v>
      </c>
      <c r="D337" s="7">
        <v>37156</v>
      </c>
      <c r="E337" s="5" t="s">
        <v>15</v>
      </c>
      <c r="F337" s="9">
        <v>92.55</v>
      </c>
      <c r="G337" s="4" t="s">
        <v>198</v>
      </c>
      <c r="H337" s="4" t="s">
        <v>212</v>
      </c>
      <c r="I337" s="4" t="s">
        <v>773</v>
      </c>
      <c r="J337" s="4">
        <v>255</v>
      </c>
      <c r="K337" s="4">
        <v>187.5</v>
      </c>
      <c r="L337" s="4">
        <v>247.5</v>
      </c>
      <c r="M337" s="12">
        <f t="shared" si="20"/>
        <v>690</v>
      </c>
      <c r="N337" s="8">
        <f t="shared" si="21"/>
        <v>90.480591356797788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x14ac:dyDescent="0.25">
      <c r="A338" s="4">
        <v>9</v>
      </c>
      <c r="B338" s="4" t="s">
        <v>720</v>
      </c>
      <c r="C338" s="4" t="s">
        <v>241</v>
      </c>
      <c r="D338" s="7">
        <v>35585</v>
      </c>
      <c r="E338" s="5" t="s">
        <v>15</v>
      </c>
      <c r="F338" s="9">
        <v>90.95</v>
      </c>
      <c r="G338" s="4" t="s">
        <v>762</v>
      </c>
      <c r="H338" s="4" t="s">
        <v>213</v>
      </c>
      <c r="I338" s="4" t="s">
        <v>774</v>
      </c>
      <c r="J338" s="4">
        <v>250</v>
      </c>
      <c r="K338" s="4">
        <v>172.5</v>
      </c>
      <c r="L338" s="4">
        <v>260</v>
      </c>
      <c r="M338" s="12">
        <f t="shared" si="20"/>
        <v>682.5</v>
      </c>
      <c r="N338" s="8">
        <f t="shared" si="21"/>
        <v>90.265218925766263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x14ac:dyDescent="0.25">
      <c r="A339" s="4">
        <v>10</v>
      </c>
      <c r="B339" s="4" t="s">
        <v>721</v>
      </c>
      <c r="C339" s="4" t="s">
        <v>241</v>
      </c>
      <c r="D339" s="7">
        <v>32133</v>
      </c>
      <c r="E339" s="5" t="s">
        <v>15</v>
      </c>
      <c r="F339" s="9">
        <v>88.05</v>
      </c>
      <c r="G339" s="4" t="s">
        <v>49</v>
      </c>
      <c r="H339" s="4" t="s">
        <v>49</v>
      </c>
      <c r="I339" s="4" t="s">
        <v>431</v>
      </c>
      <c r="J339" s="4">
        <v>242.5</v>
      </c>
      <c r="K339" s="4">
        <v>187.5</v>
      </c>
      <c r="L339" s="4">
        <v>245</v>
      </c>
      <c r="M339" s="12">
        <f t="shared" si="20"/>
        <v>675</v>
      </c>
      <c r="N339" s="8">
        <f t="shared" si="21"/>
        <v>90.714003866522958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x14ac:dyDescent="0.25">
      <c r="A340" s="4">
        <v>11</v>
      </c>
      <c r="B340" s="4" t="s">
        <v>722</v>
      </c>
      <c r="C340" s="4" t="s">
        <v>241</v>
      </c>
      <c r="D340" s="7">
        <v>39205</v>
      </c>
      <c r="E340" s="5" t="s">
        <v>15</v>
      </c>
      <c r="F340" s="9">
        <v>89.65</v>
      </c>
      <c r="G340" s="4" t="s">
        <v>39</v>
      </c>
      <c r="H340" s="4" t="s">
        <v>57</v>
      </c>
      <c r="I340" s="4" t="s">
        <v>77</v>
      </c>
      <c r="J340" s="4">
        <v>260</v>
      </c>
      <c r="K340" s="4">
        <v>160</v>
      </c>
      <c r="L340" s="4">
        <v>255</v>
      </c>
      <c r="M340" s="12">
        <f t="shared" si="20"/>
        <v>675</v>
      </c>
      <c r="N340" s="8">
        <f t="shared" si="21"/>
        <v>89.908681649922343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x14ac:dyDescent="0.25">
      <c r="A341" s="4">
        <v>12</v>
      </c>
      <c r="B341" s="4" t="s">
        <v>723</v>
      </c>
      <c r="C341" s="4" t="s">
        <v>241</v>
      </c>
      <c r="D341" s="7">
        <v>34513</v>
      </c>
      <c r="E341" s="5" t="s">
        <v>15</v>
      </c>
      <c r="F341" s="9">
        <v>89.95</v>
      </c>
      <c r="G341" s="4" t="s">
        <v>763</v>
      </c>
      <c r="H341" s="4" t="s">
        <v>561</v>
      </c>
      <c r="I341" s="4"/>
      <c r="J341" s="4">
        <v>237.5</v>
      </c>
      <c r="K341" s="4">
        <v>157.5</v>
      </c>
      <c r="L341" s="4">
        <v>272.5</v>
      </c>
      <c r="M341" s="12">
        <f t="shared" si="20"/>
        <v>667.5</v>
      </c>
      <c r="N341" s="8">
        <f t="shared" si="21"/>
        <v>88.763233919964051</v>
      </c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x14ac:dyDescent="0.25">
      <c r="A342" s="4">
        <v>13</v>
      </c>
      <c r="B342" s="4" t="s">
        <v>724</v>
      </c>
      <c r="C342" s="4" t="s">
        <v>241</v>
      </c>
      <c r="D342" s="7">
        <v>30896</v>
      </c>
      <c r="E342" s="5" t="s">
        <v>15</v>
      </c>
      <c r="F342" s="9">
        <v>90.5</v>
      </c>
      <c r="G342" s="4" t="s">
        <v>764</v>
      </c>
      <c r="H342" s="4" t="s">
        <v>59</v>
      </c>
      <c r="I342" s="4" t="s">
        <v>775</v>
      </c>
      <c r="J342" s="4">
        <v>250</v>
      </c>
      <c r="K342" s="4">
        <v>155</v>
      </c>
      <c r="L342" s="4">
        <v>260</v>
      </c>
      <c r="M342" s="12">
        <f t="shared" si="20"/>
        <v>665</v>
      </c>
      <c r="N342" s="8">
        <f t="shared" si="21"/>
        <v>88.165560339922322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x14ac:dyDescent="0.25">
      <c r="A343" s="4">
        <v>14</v>
      </c>
      <c r="B343" s="4" t="s">
        <v>725</v>
      </c>
      <c r="C343" s="4" t="s">
        <v>241</v>
      </c>
      <c r="D343" s="7">
        <v>32241</v>
      </c>
      <c r="E343" s="5" t="s">
        <v>15</v>
      </c>
      <c r="F343" s="9">
        <v>91.15</v>
      </c>
      <c r="G343" s="4" t="s">
        <v>765</v>
      </c>
      <c r="H343" s="4" t="s">
        <v>63</v>
      </c>
      <c r="I343" s="4" t="s">
        <v>776</v>
      </c>
      <c r="J343" s="4">
        <v>242.5</v>
      </c>
      <c r="K343" s="4">
        <v>142.5</v>
      </c>
      <c r="L343" s="4">
        <v>277.5</v>
      </c>
      <c r="M343" s="12">
        <f t="shared" si="20"/>
        <v>662.5</v>
      </c>
      <c r="N343" s="8">
        <f t="shared" si="21"/>
        <v>87.52557888150767</v>
      </c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x14ac:dyDescent="0.25">
      <c r="A344" s="4">
        <v>15</v>
      </c>
      <c r="B344" s="4" t="s">
        <v>726</v>
      </c>
      <c r="C344" s="4" t="s">
        <v>241</v>
      </c>
      <c r="D344" s="7">
        <v>37794</v>
      </c>
      <c r="E344" s="5" t="s">
        <v>15</v>
      </c>
      <c r="F344" s="9">
        <v>92.35</v>
      </c>
      <c r="G344" s="4" t="s">
        <v>305</v>
      </c>
      <c r="H344" s="4" t="s">
        <v>64</v>
      </c>
      <c r="I344" s="4"/>
      <c r="J344" s="4">
        <v>255</v>
      </c>
      <c r="K344" s="4">
        <v>152.5</v>
      </c>
      <c r="L344" s="4">
        <v>255</v>
      </c>
      <c r="M344" s="12">
        <f t="shared" si="20"/>
        <v>662.5</v>
      </c>
      <c r="N344" s="8">
        <f t="shared" si="21"/>
        <v>86.966390659072687</v>
      </c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x14ac:dyDescent="0.25">
      <c r="A345" s="4">
        <v>16</v>
      </c>
      <c r="B345" s="4" t="s">
        <v>727</v>
      </c>
      <c r="C345" s="4" t="s">
        <v>241</v>
      </c>
      <c r="D345" s="7">
        <v>38121</v>
      </c>
      <c r="E345" s="5" t="s">
        <v>15</v>
      </c>
      <c r="F345" s="9">
        <v>91.25</v>
      </c>
      <c r="G345" s="4" t="s">
        <v>122</v>
      </c>
      <c r="H345" s="4" t="s">
        <v>132</v>
      </c>
      <c r="I345" s="4"/>
      <c r="J345" s="4">
        <v>255</v>
      </c>
      <c r="K345" s="4">
        <v>152.5</v>
      </c>
      <c r="L345" s="4">
        <v>250</v>
      </c>
      <c r="M345" s="12">
        <f t="shared" si="20"/>
        <v>657.5</v>
      </c>
      <c r="N345" s="8">
        <f t="shared" si="21"/>
        <v>86.818252825924034</v>
      </c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x14ac:dyDescent="0.25">
      <c r="A346" s="4">
        <v>17</v>
      </c>
      <c r="B346" s="4" t="s">
        <v>728</v>
      </c>
      <c r="C346" s="4" t="s">
        <v>241</v>
      </c>
      <c r="D346" s="7">
        <v>34048</v>
      </c>
      <c r="E346" s="5" t="s">
        <v>15</v>
      </c>
      <c r="F346" s="9">
        <v>91.95</v>
      </c>
      <c r="G346" s="4" t="s">
        <v>51</v>
      </c>
      <c r="H346" s="4" t="s">
        <v>68</v>
      </c>
      <c r="I346" s="4"/>
      <c r="J346" s="4">
        <v>235</v>
      </c>
      <c r="K346" s="4">
        <v>160</v>
      </c>
      <c r="L346" s="4">
        <v>250</v>
      </c>
      <c r="M346" s="12">
        <f t="shared" si="20"/>
        <v>645</v>
      </c>
      <c r="N346" s="8">
        <f t="shared" si="21"/>
        <v>84.849196371114928</v>
      </c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x14ac:dyDescent="0.25">
      <c r="A347" s="4">
        <v>18</v>
      </c>
      <c r="B347" s="4" t="s">
        <v>729</v>
      </c>
      <c r="C347" s="4" t="s">
        <v>241</v>
      </c>
      <c r="D347" s="7">
        <v>30111</v>
      </c>
      <c r="E347" s="5" t="s">
        <v>15</v>
      </c>
      <c r="F347" s="9">
        <v>91.05</v>
      </c>
      <c r="G347" s="4" t="s">
        <v>39</v>
      </c>
      <c r="H347" s="4" t="s">
        <v>57</v>
      </c>
      <c r="I347" s="4" t="s">
        <v>777</v>
      </c>
      <c r="J347" s="4">
        <v>230</v>
      </c>
      <c r="K347" s="4">
        <v>167.5</v>
      </c>
      <c r="L347" s="4">
        <v>245</v>
      </c>
      <c r="M347" s="12">
        <f t="shared" si="20"/>
        <v>642.5</v>
      </c>
      <c r="N347" s="8">
        <f t="shared" si="21"/>
        <v>84.929077639842276</v>
      </c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x14ac:dyDescent="0.25">
      <c r="A348" s="4">
        <v>19</v>
      </c>
      <c r="B348" s="4" t="s">
        <v>730</v>
      </c>
      <c r="C348" s="4" t="s">
        <v>241</v>
      </c>
      <c r="D348" s="7">
        <v>29092</v>
      </c>
      <c r="E348" s="5" t="s">
        <v>15</v>
      </c>
      <c r="F348" s="9">
        <v>91.25</v>
      </c>
      <c r="G348" s="4" t="s">
        <v>766</v>
      </c>
      <c r="H348" s="4" t="s">
        <v>58</v>
      </c>
      <c r="I348" s="4" t="s">
        <v>656</v>
      </c>
      <c r="J348" s="4">
        <v>230</v>
      </c>
      <c r="K348" s="4">
        <v>150</v>
      </c>
      <c r="L348" s="4">
        <v>260</v>
      </c>
      <c r="M348" s="12">
        <f t="shared" si="20"/>
        <v>640</v>
      </c>
      <c r="N348" s="8">
        <f t="shared" si="21"/>
        <v>84.507500849568643</v>
      </c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x14ac:dyDescent="0.25">
      <c r="A349" s="4">
        <v>20</v>
      </c>
      <c r="B349" s="4" t="s">
        <v>731</v>
      </c>
      <c r="C349" s="4" t="s">
        <v>241</v>
      </c>
      <c r="D349" s="7">
        <v>34900</v>
      </c>
      <c r="E349" s="5" t="s">
        <v>15</v>
      </c>
      <c r="F349" s="9">
        <v>91.7</v>
      </c>
      <c r="G349" s="4" t="s">
        <v>49</v>
      </c>
      <c r="H349" s="4" t="s">
        <v>49</v>
      </c>
      <c r="I349" s="4" t="s">
        <v>778</v>
      </c>
      <c r="J349" s="4">
        <v>235</v>
      </c>
      <c r="K349" s="4">
        <v>185</v>
      </c>
      <c r="L349" s="4">
        <v>220</v>
      </c>
      <c r="M349" s="12">
        <f t="shared" si="20"/>
        <v>640</v>
      </c>
      <c r="N349" s="8">
        <f t="shared" si="21"/>
        <v>84.303820407630269</v>
      </c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x14ac:dyDescent="0.25">
      <c r="A350" s="4">
        <v>21</v>
      </c>
      <c r="B350" s="4" t="s">
        <v>732</v>
      </c>
      <c r="C350" s="4" t="s">
        <v>241</v>
      </c>
      <c r="D350" s="7">
        <v>37070</v>
      </c>
      <c r="E350" s="5" t="s">
        <v>15</v>
      </c>
      <c r="F350" s="9">
        <v>92.9</v>
      </c>
      <c r="G350" s="4" t="s">
        <v>767</v>
      </c>
      <c r="H350" s="4" t="s">
        <v>216</v>
      </c>
      <c r="I350" s="4" t="s">
        <v>433</v>
      </c>
      <c r="J350" s="4">
        <v>252.5</v>
      </c>
      <c r="K350" s="4">
        <v>147.5</v>
      </c>
      <c r="L350" s="4">
        <v>240</v>
      </c>
      <c r="M350" s="12">
        <f t="shared" si="20"/>
        <v>640</v>
      </c>
      <c r="N350" s="8">
        <f t="shared" si="21"/>
        <v>83.769489015098799</v>
      </c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x14ac:dyDescent="0.25">
      <c r="A351" s="4">
        <v>22</v>
      </c>
      <c r="B351" s="4" t="s">
        <v>733</v>
      </c>
      <c r="C351" s="4" t="s">
        <v>241</v>
      </c>
      <c r="D351" s="7">
        <v>34422</v>
      </c>
      <c r="E351" s="5" t="s">
        <v>15</v>
      </c>
      <c r="F351" s="9">
        <v>90.05</v>
      </c>
      <c r="G351" s="4" t="s">
        <v>632</v>
      </c>
      <c r="H351" s="4" t="s">
        <v>215</v>
      </c>
      <c r="I351" s="4" t="s">
        <v>779</v>
      </c>
      <c r="J351" s="4">
        <v>230</v>
      </c>
      <c r="K351" s="4">
        <v>167.5</v>
      </c>
      <c r="L351" s="4">
        <v>240</v>
      </c>
      <c r="M351" s="12">
        <f t="shared" si="20"/>
        <v>637.5</v>
      </c>
      <c r="N351" s="8">
        <f t="shared" si="21"/>
        <v>84.727436432733995</v>
      </c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x14ac:dyDescent="0.25">
      <c r="A352" s="4">
        <v>23</v>
      </c>
      <c r="B352" s="4" t="s">
        <v>734</v>
      </c>
      <c r="C352" s="4" t="s">
        <v>241</v>
      </c>
      <c r="D352" s="7">
        <v>39722</v>
      </c>
      <c r="E352" s="5" t="s">
        <v>15</v>
      </c>
      <c r="F352" s="9">
        <v>91.7</v>
      </c>
      <c r="G352" s="4" t="s">
        <v>506</v>
      </c>
      <c r="H352" s="4" t="s">
        <v>507</v>
      </c>
      <c r="I352" s="4"/>
      <c r="J352" s="4">
        <v>220</v>
      </c>
      <c r="K352" s="4">
        <v>167.5</v>
      </c>
      <c r="L352" s="4">
        <v>250</v>
      </c>
      <c r="M352" s="12">
        <f t="shared" si="20"/>
        <v>637.5</v>
      </c>
      <c r="N352" s="8">
        <f t="shared" si="21"/>
        <v>83.974508609162953</v>
      </c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x14ac:dyDescent="0.25">
      <c r="A353" s="4">
        <v>24</v>
      </c>
      <c r="B353" s="4" t="s">
        <v>735</v>
      </c>
      <c r="C353" s="4" t="s">
        <v>241</v>
      </c>
      <c r="D353" s="7">
        <v>31912</v>
      </c>
      <c r="E353" s="5" t="s">
        <v>15</v>
      </c>
      <c r="F353" s="9">
        <v>91.65</v>
      </c>
      <c r="G353" s="4" t="s">
        <v>768</v>
      </c>
      <c r="H353" s="4" t="s">
        <v>215</v>
      </c>
      <c r="I353" s="4" t="s">
        <v>780</v>
      </c>
      <c r="J353" s="4">
        <v>230</v>
      </c>
      <c r="K353" s="4">
        <v>160</v>
      </c>
      <c r="L353" s="4">
        <v>240</v>
      </c>
      <c r="M353" s="12">
        <f t="shared" si="20"/>
        <v>630</v>
      </c>
      <c r="N353" s="8">
        <f t="shared" si="21"/>
        <v>83.008762085540795</v>
      </c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x14ac:dyDescent="0.25">
      <c r="A354" s="4">
        <v>25</v>
      </c>
      <c r="B354" s="4" t="s">
        <v>736</v>
      </c>
      <c r="C354" s="4" t="s">
        <v>241</v>
      </c>
      <c r="D354" s="7">
        <v>32029</v>
      </c>
      <c r="E354" s="5" t="s">
        <v>15</v>
      </c>
      <c r="F354" s="9">
        <v>92.1</v>
      </c>
      <c r="G354" s="4" t="s">
        <v>44</v>
      </c>
      <c r="H354" s="4" t="s">
        <v>62</v>
      </c>
      <c r="I354" s="4" t="s">
        <v>82</v>
      </c>
      <c r="J354" s="4">
        <v>230</v>
      </c>
      <c r="K354" s="4">
        <v>145</v>
      </c>
      <c r="L354" s="4">
        <v>235</v>
      </c>
      <c r="M354" s="12">
        <f t="shared" si="20"/>
        <v>610</v>
      </c>
      <c r="N354" s="8">
        <f t="shared" si="21"/>
        <v>80.180969827174508</v>
      </c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x14ac:dyDescent="0.25">
      <c r="A355" s="4">
        <v>26</v>
      </c>
      <c r="B355" s="4" t="s">
        <v>737</v>
      </c>
      <c r="C355" s="4" t="s">
        <v>241</v>
      </c>
      <c r="D355" s="7">
        <v>39004</v>
      </c>
      <c r="E355" s="5" t="s">
        <v>15</v>
      </c>
      <c r="F355" s="9">
        <v>92.05</v>
      </c>
      <c r="G355" s="4" t="s">
        <v>45</v>
      </c>
      <c r="H355" s="4" t="s">
        <v>63</v>
      </c>
      <c r="I355" s="4" t="s">
        <v>781</v>
      </c>
      <c r="J355" s="4">
        <v>230</v>
      </c>
      <c r="K355" s="4">
        <v>130</v>
      </c>
      <c r="L355" s="4">
        <v>245</v>
      </c>
      <c r="M355" s="12">
        <f t="shared" si="20"/>
        <v>605</v>
      </c>
      <c r="N355" s="8">
        <f t="shared" si="21"/>
        <v>79.544888413730078</v>
      </c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x14ac:dyDescent="0.25">
      <c r="A356" s="4">
        <v>27</v>
      </c>
      <c r="B356" s="4" t="s">
        <v>738</v>
      </c>
      <c r="C356" s="4" t="s">
        <v>241</v>
      </c>
      <c r="D356" s="7">
        <v>34073</v>
      </c>
      <c r="E356" s="5" t="s">
        <v>15</v>
      </c>
      <c r="F356" s="9">
        <v>86.85</v>
      </c>
      <c r="G356" s="4" t="s">
        <v>769</v>
      </c>
      <c r="H356" s="4" t="s">
        <v>66</v>
      </c>
      <c r="I356" s="4" t="s">
        <v>221</v>
      </c>
      <c r="J356" s="4">
        <v>225</v>
      </c>
      <c r="K356" s="4">
        <v>150</v>
      </c>
      <c r="L356" s="4">
        <v>225</v>
      </c>
      <c r="M356" s="12">
        <f t="shared" si="20"/>
        <v>600</v>
      </c>
      <c r="N356" s="8">
        <f t="shared" si="21"/>
        <v>81.187147700324459</v>
      </c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x14ac:dyDescent="0.25">
      <c r="A357" s="4">
        <v>28</v>
      </c>
      <c r="B357" s="4" t="s">
        <v>739</v>
      </c>
      <c r="C357" s="4" t="s">
        <v>241</v>
      </c>
      <c r="D357" s="7">
        <v>33345</v>
      </c>
      <c r="E357" s="5" t="s">
        <v>15</v>
      </c>
      <c r="F357" s="9">
        <v>92.95</v>
      </c>
      <c r="G357" s="4" t="s">
        <v>49</v>
      </c>
      <c r="H357" s="4" t="s">
        <v>49</v>
      </c>
      <c r="I357" s="4" t="s">
        <v>221</v>
      </c>
      <c r="J357" s="4">
        <v>227.5</v>
      </c>
      <c r="K357" s="4">
        <v>142.5</v>
      </c>
      <c r="L357" s="4">
        <v>225</v>
      </c>
      <c r="M357" s="12">
        <f t="shared" si="20"/>
        <v>595</v>
      </c>
      <c r="N357" s="8">
        <f t="shared" si="21"/>
        <v>77.859003146119306</v>
      </c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x14ac:dyDescent="0.25">
      <c r="A358" s="4">
        <v>29</v>
      </c>
      <c r="B358" s="4" t="s">
        <v>740</v>
      </c>
      <c r="C358" s="4" t="s">
        <v>241</v>
      </c>
      <c r="D358" s="7">
        <v>30859</v>
      </c>
      <c r="E358" s="5" t="s">
        <v>15</v>
      </c>
      <c r="F358" s="9">
        <v>89.45</v>
      </c>
      <c r="G358" s="4" t="s">
        <v>47</v>
      </c>
      <c r="H358" s="4" t="s">
        <v>65</v>
      </c>
      <c r="I358" s="4" t="s">
        <v>221</v>
      </c>
      <c r="J358" s="4">
        <v>210</v>
      </c>
      <c r="K358" s="4">
        <v>117.5</v>
      </c>
      <c r="L358" s="4">
        <v>232.5</v>
      </c>
      <c r="M358" s="12">
        <f t="shared" si="20"/>
        <v>560</v>
      </c>
      <c r="N358" s="8">
        <f t="shared" si="21"/>
        <v>74.673237861553332</v>
      </c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x14ac:dyDescent="0.25">
      <c r="A359" s="4">
        <v>30</v>
      </c>
      <c r="B359" s="4" t="s">
        <v>741</v>
      </c>
      <c r="C359" s="4" t="s">
        <v>241</v>
      </c>
      <c r="D359" s="7">
        <v>34950</v>
      </c>
      <c r="E359" s="5" t="s">
        <v>15</v>
      </c>
      <c r="F359" s="9">
        <v>91.05</v>
      </c>
      <c r="G359" s="4" t="s">
        <v>770</v>
      </c>
      <c r="H359" s="4" t="s">
        <v>561</v>
      </c>
      <c r="I359" s="4"/>
      <c r="J359" s="4">
        <v>200</v>
      </c>
      <c r="K359" s="4">
        <v>145</v>
      </c>
      <c r="L359" s="4">
        <v>215</v>
      </c>
      <c r="M359" s="12">
        <f t="shared" si="20"/>
        <v>560</v>
      </c>
      <c r="N359" s="8">
        <f t="shared" si="21"/>
        <v>74.023787514881988</v>
      </c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x14ac:dyDescent="0.25">
      <c r="A360" s="4">
        <v>31</v>
      </c>
      <c r="B360" s="4" t="s">
        <v>742</v>
      </c>
      <c r="C360" s="4" t="s">
        <v>241</v>
      </c>
      <c r="D360" s="7">
        <v>30656</v>
      </c>
      <c r="E360" s="5" t="s">
        <v>15</v>
      </c>
      <c r="F360" s="9">
        <v>91.9</v>
      </c>
      <c r="G360" s="4" t="s">
        <v>128</v>
      </c>
      <c r="H360" s="4" t="s">
        <v>63</v>
      </c>
      <c r="I360" s="4" t="s">
        <v>149</v>
      </c>
      <c r="J360" s="4">
        <v>210</v>
      </c>
      <c r="K360" s="4">
        <v>140</v>
      </c>
      <c r="L360" s="4">
        <v>210</v>
      </c>
      <c r="M360" s="12">
        <f t="shared" si="20"/>
        <v>560</v>
      </c>
      <c r="N360" s="8">
        <f t="shared" si="21"/>
        <v>73.687144968094998</v>
      </c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x14ac:dyDescent="0.25">
      <c r="A361" s="4">
        <v>32</v>
      </c>
      <c r="B361" s="4" t="s">
        <v>743</v>
      </c>
      <c r="C361" s="4" t="s">
        <v>241</v>
      </c>
      <c r="D361" s="7">
        <v>32189</v>
      </c>
      <c r="E361" s="5" t="s">
        <v>15</v>
      </c>
      <c r="F361" s="9">
        <v>92.25</v>
      </c>
      <c r="G361" s="4" t="s">
        <v>303</v>
      </c>
      <c r="H361" s="4" t="s">
        <v>213</v>
      </c>
      <c r="I361" s="4" t="s">
        <v>517</v>
      </c>
      <c r="J361" s="4">
        <v>195</v>
      </c>
      <c r="K361" s="4">
        <v>150</v>
      </c>
      <c r="L361" s="4">
        <v>215</v>
      </c>
      <c r="M361" s="12">
        <f t="shared" si="20"/>
        <v>560</v>
      </c>
      <c r="N361" s="8">
        <f t="shared" si="21"/>
        <v>73.550173632715854</v>
      </c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x14ac:dyDescent="0.25">
      <c r="A362" s="4">
        <v>33</v>
      </c>
      <c r="B362" s="4" t="s">
        <v>744</v>
      </c>
      <c r="C362" s="4" t="s">
        <v>241</v>
      </c>
      <c r="D362" s="7">
        <v>27966</v>
      </c>
      <c r="E362" s="5" t="s">
        <v>15</v>
      </c>
      <c r="F362" s="9">
        <v>90.95</v>
      </c>
      <c r="G362" s="4" t="s">
        <v>128</v>
      </c>
      <c r="H362" s="4" t="s">
        <v>63</v>
      </c>
      <c r="I362" s="4" t="s">
        <v>149</v>
      </c>
      <c r="J362" s="4">
        <v>210</v>
      </c>
      <c r="K362" s="4">
        <v>127.5</v>
      </c>
      <c r="L362" s="4">
        <v>220</v>
      </c>
      <c r="M362" s="12">
        <f t="shared" si="20"/>
        <v>557.5</v>
      </c>
      <c r="N362" s="8">
        <f t="shared" si="21"/>
        <v>73.733127547420793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x14ac:dyDescent="0.25">
      <c r="A363" s="4">
        <v>34</v>
      </c>
      <c r="B363" s="4" t="s">
        <v>745</v>
      </c>
      <c r="C363" s="4" t="s">
        <v>241</v>
      </c>
      <c r="D363" s="7">
        <v>31366</v>
      </c>
      <c r="E363" s="5" t="s">
        <v>15</v>
      </c>
      <c r="F363" s="9">
        <v>88.7</v>
      </c>
      <c r="G363" s="4" t="s">
        <v>49</v>
      </c>
      <c r="H363" s="4" t="s">
        <v>49</v>
      </c>
      <c r="I363" s="4"/>
      <c r="J363" s="4">
        <v>197.5</v>
      </c>
      <c r="K363" s="4">
        <v>127.5</v>
      </c>
      <c r="L363" s="4">
        <v>225</v>
      </c>
      <c r="M363" s="12">
        <f t="shared" si="20"/>
        <v>550</v>
      </c>
      <c r="N363" s="8">
        <f t="shared" si="21"/>
        <v>73.645956455134865</v>
      </c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x14ac:dyDescent="0.25">
      <c r="A364" s="4">
        <v>35</v>
      </c>
      <c r="B364" s="4" t="s">
        <v>746</v>
      </c>
      <c r="C364" s="4" t="s">
        <v>241</v>
      </c>
      <c r="D364" s="7">
        <v>39063</v>
      </c>
      <c r="E364" s="5" t="s">
        <v>15</v>
      </c>
      <c r="F364" s="9">
        <v>89</v>
      </c>
      <c r="G364" s="4" t="s">
        <v>302</v>
      </c>
      <c r="H364" s="4" t="s">
        <v>68</v>
      </c>
      <c r="I364" s="4" t="s">
        <v>528</v>
      </c>
      <c r="J364" s="4">
        <v>210</v>
      </c>
      <c r="K364" s="4">
        <v>135</v>
      </c>
      <c r="L364" s="4">
        <v>205</v>
      </c>
      <c r="M364" s="12">
        <f t="shared" si="20"/>
        <v>550</v>
      </c>
      <c r="N364" s="8">
        <f t="shared" si="21"/>
        <v>73.522928449881974</v>
      </c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x14ac:dyDescent="0.25">
      <c r="A365" s="4">
        <v>36</v>
      </c>
      <c r="B365" s="4" t="s">
        <v>747</v>
      </c>
      <c r="C365" s="4" t="s">
        <v>241</v>
      </c>
      <c r="D365" s="7">
        <v>38892</v>
      </c>
      <c r="E365" s="16" t="s">
        <v>15</v>
      </c>
      <c r="F365" s="9">
        <v>84.8</v>
      </c>
      <c r="G365" s="4" t="s">
        <v>204</v>
      </c>
      <c r="H365" s="4" t="s">
        <v>214</v>
      </c>
      <c r="I365" s="4" t="s">
        <v>234</v>
      </c>
      <c r="J365" s="4">
        <v>205</v>
      </c>
      <c r="K365" s="4">
        <v>120</v>
      </c>
      <c r="L365" s="4">
        <v>220</v>
      </c>
      <c r="M365" s="12">
        <f t="shared" si="20"/>
        <v>545</v>
      </c>
      <c r="N365" s="8">
        <f t="shared" si="21"/>
        <v>74.631725670011065</v>
      </c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x14ac:dyDescent="0.25">
      <c r="A366" s="4">
        <v>37</v>
      </c>
      <c r="B366" s="4" t="s">
        <v>748</v>
      </c>
      <c r="C366" s="4" t="s">
        <v>241</v>
      </c>
      <c r="D366" s="7">
        <v>39215</v>
      </c>
      <c r="E366" s="16" t="s">
        <v>15</v>
      </c>
      <c r="F366" s="9">
        <v>87.5</v>
      </c>
      <c r="G366" s="4" t="s">
        <v>303</v>
      </c>
      <c r="H366" s="4" t="s">
        <v>213</v>
      </c>
      <c r="I366" s="4" t="s">
        <v>325</v>
      </c>
      <c r="J366" s="4">
        <v>190</v>
      </c>
      <c r="K366" s="4">
        <v>140</v>
      </c>
      <c r="L366" s="4">
        <v>215</v>
      </c>
      <c r="M366" s="12">
        <f t="shared" si="20"/>
        <v>545</v>
      </c>
      <c r="N366" s="8">
        <f t="shared" si="21"/>
        <v>73.471627420897221</v>
      </c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x14ac:dyDescent="0.25">
      <c r="A367" s="4">
        <v>38</v>
      </c>
      <c r="B367" s="4" t="s">
        <v>749</v>
      </c>
      <c r="C367" s="4" t="s">
        <v>241</v>
      </c>
      <c r="D367" s="7">
        <v>37889</v>
      </c>
      <c r="E367" s="5" t="s">
        <v>15</v>
      </c>
      <c r="F367" s="9">
        <v>92.7</v>
      </c>
      <c r="G367" s="4" t="s">
        <v>49</v>
      </c>
      <c r="H367" s="4" t="s">
        <v>49</v>
      </c>
      <c r="I367" s="4"/>
      <c r="J367" s="4">
        <v>205</v>
      </c>
      <c r="K367" s="4">
        <v>125</v>
      </c>
      <c r="L367" s="4">
        <v>215</v>
      </c>
      <c r="M367" s="12">
        <f t="shared" si="20"/>
        <v>545</v>
      </c>
      <c r="N367" s="8">
        <f t="shared" si="21"/>
        <v>71.410043293745147</v>
      </c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x14ac:dyDescent="0.25">
      <c r="A368" s="4">
        <v>39</v>
      </c>
      <c r="B368" s="4" t="s">
        <v>750</v>
      </c>
      <c r="C368" s="4" t="s">
        <v>241</v>
      </c>
      <c r="D368" s="7">
        <v>36703</v>
      </c>
      <c r="E368" s="5" t="s">
        <v>15</v>
      </c>
      <c r="F368" s="9">
        <v>90.25</v>
      </c>
      <c r="G368" s="4" t="s">
        <v>192</v>
      </c>
      <c r="H368" s="4" t="s">
        <v>208</v>
      </c>
      <c r="I368" s="4" t="s">
        <v>519</v>
      </c>
      <c r="J368" s="4">
        <v>190</v>
      </c>
      <c r="K368" s="4">
        <v>137.5</v>
      </c>
      <c r="L368" s="4">
        <v>212.5</v>
      </c>
      <c r="M368" s="12">
        <f t="shared" si="20"/>
        <v>540</v>
      </c>
      <c r="N368" s="8">
        <f t="shared" si="21"/>
        <v>71.690687526693878</v>
      </c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x14ac:dyDescent="0.25">
      <c r="A369" s="4">
        <v>40</v>
      </c>
      <c r="B369" s="4" t="s">
        <v>751</v>
      </c>
      <c r="C369" s="4" t="s">
        <v>241</v>
      </c>
      <c r="D369" s="7">
        <v>32995</v>
      </c>
      <c r="E369" s="5" t="s">
        <v>15</v>
      </c>
      <c r="F369" s="9">
        <v>90.55</v>
      </c>
      <c r="G369" s="4" t="s">
        <v>39</v>
      </c>
      <c r="H369" s="4" t="s">
        <v>57</v>
      </c>
      <c r="I369" s="4"/>
      <c r="J369" s="4">
        <v>185</v>
      </c>
      <c r="K369" s="4">
        <v>105</v>
      </c>
      <c r="L369" s="4">
        <v>235</v>
      </c>
      <c r="M369" s="12">
        <f t="shared" si="20"/>
        <v>525</v>
      </c>
      <c r="N369" s="8">
        <f t="shared" si="21"/>
        <v>69.585468932408403</v>
      </c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x14ac:dyDescent="0.25">
      <c r="A370" s="4">
        <v>41</v>
      </c>
      <c r="B370" s="4" t="s">
        <v>752</v>
      </c>
      <c r="C370" s="4" t="s">
        <v>241</v>
      </c>
      <c r="D370" s="7">
        <v>36371</v>
      </c>
      <c r="E370" s="5" t="s">
        <v>15</v>
      </c>
      <c r="F370" s="9">
        <v>92.2</v>
      </c>
      <c r="G370" s="4" t="s">
        <v>202</v>
      </c>
      <c r="H370" s="4" t="s">
        <v>209</v>
      </c>
      <c r="I370" s="4" t="s">
        <v>782</v>
      </c>
      <c r="J370" s="4">
        <v>177.5</v>
      </c>
      <c r="K370" s="4">
        <v>122.5</v>
      </c>
      <c r="L370" s="4">
        <v>225</v>
      </c>
      <c r="M370" s="12">
        <f t="shared" si="20"/>
        <v>525</v>
      </c>
      <c r="N370" s="8">
        <f t="shared" si="21"/>
        <v>68.971577621156285</v>
      </c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x14ac:dyDescent="0.25">
      <c r="A371" s="4">
        <v>42</v>
      </c>
      <c r="B371" s="4" t="s">
        <v>753</v>
      </c>
      <c r="C371" s="4" t="s">
        <v>241</v>
      </c>
      <c r="D371" s="7">
        <v>30742</v>
      </c>
      <c r="E371" s="5" t="s">
        <v>15</v>
      </c>
      <c r="F371" s="9">
        <v>92.85</v>
      </c>
      <c r="G371" s="4" t="s">
        <v>51</v>
      </c>
      <c r="H371" s="4" t="s">
        <v>68</v>
      </c>
      <c r="I371" s="4" t="s">
        <v>142</v>
      </c>
      <c r="J371" s="4">
        <v>192.5</v>
      </c>
      <c r="K371" s="4">
        <v>130</v>
      </c>
      <c r="L371" s="4">
        <v>200</v>
      </c>
      <c r="M371" s="12">
        <f t="shared" si="20"/>
        <v>522.5</v>
      </c>
      <c r="N371" s="8">
        <f t="shared" si="21"/>
        <v>68.407904733943226</v>
      </c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x14ac:dyDescent="0.25">
      <c r="A372" s="4">
        <v>43</v>
      </c>
      <c r="B372" s="4" t="s">
        <v>754</v>
      </c>
      <c r="C372" s="4" t="s">
        <v>241</v>
      </c>
      <c r="D372" s="7">
        <v>34961</v>
      </c>
      <c r="E372" s="5" t="s">
        <v>15</v>
      </c>
      <c r="F372" s="9">
        <v>92.65</v>
      </c>
      <c r="G372" s="4" t="s">
        <v>49</v>
      </c>
      <c r="H372" s="4" t="s">
        <v>49</v>
      </c>
      <c r="I372" s="4"/>
      <c r="J372" s="4">
        <v>195</v>
      </c>
      <c r="K372" s="4">
        <v>142.5</v>
      </c>
      <c r="L372" s="4">
        <v>180</v>
      </c>
      <c r="M372" s="12">
        <f t="shared" si="20"/>
        <v>517.5</v>
      </c>
      <c r="N372" s="8">
        <f t="shared" si="21"/>
        <v>67.824652992903822</v>
      </c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x14ac:dyDescent="0.25">
      <c r="A373" s="4">
        <v>44</v>
      </c>
      <c r="B373" s="4" t="s">
        <v>755</v>
      </c>
      <c r="C373" s="4" t="s">
        <v>241</v>
      </c>
      <c r="D373" s="7">
        <v>31975</v>
      </c>
      <c r="E373" s="5" t="s">
        <v>15</v>
      </c>
      <c r="F373" s="9">
        <v>90.9</v>
      </c>
      <c r="G373" s="4" t="s">
        <v>49</v>
      </c>
      <c r="H373" s="4" t="s">
        <v>49</v>
      </c>
      <c r="I373" s="4" t="s">
        <v>230</v>
      </c>
      <c r="J373" s="4">
        <v>185</v>
      </c>
      <c r="K373" s="4">
        <v>135</v>
      </c>
      <c r="L373" s="4">
        <v>195</v>
      </c>
      <c r="M373" s="12">
        <f t="shared" si="20"/>
        <v>515</v>
      </c>
      <c r="N373" s="8">
        <f t="shared" si="21"/>
        <v>68.130628610388982</v>
      </c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x14ac:dyDescent="0.25">
      <c r="A374" s="4" t="s">
        <v>95</v>
      </c>
      <c r="B374" s="4" t="s">
        <v>756</v>
      </c>
      <c r="C374" s="4" t="s">
        <v>241</v>
      </c>
      <c r="D374" s="7">
        <v>34385</v>
      </c>
      <c r="E374" s="5" t="s">
        <v>15</v>
      </c>
      <c r="F374" s="9">
        <v>92.45</v>
      </c>
      <c r="G374" s="4" t="s">
        <v>49</v>
      </c>
      <c r="H374" s="4" t="s">
        <v>49</v>
      </c>
      <c r="I374" s="4" t="s">
        <v>783</v>
      </c>
      <c r="J374" s="11">
        <v>190</v>
      </c>
      <c r="K374" s="4" t="s">
        <v>95</v>
      </c>
      <c r="L374" s="4" t="s">
        <v>95</v>
      </c>
      <c r="M374" s="12">
        <v>0</v>
      </c>
      <c r="N374" s="4">
        <v>0</v>
      </c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x14ac:dyDescent="0.25">
      <c r="A375" s="4" t="s">
        <v>95</v>
      </c>
      <c r="B375" s="4" t="s">
        <v>757</v>
      </c>
      <c r="C375" s="4" t="s">
        <v>241</v>
      </c>
      <c r="D375" s="7">
        <v>37789</v>
      </c>
      <c r="E375" s="5" t="s">
        <v>15</v>
      </c>
      <c r="F375" s="4" t="s">
        <v>95</v>
      </c>
      <c r="G375" s="4" t="s">
        <v>303</v>
      </c>
      <c r="H375" s="4" t="s">
        <v>213</v>
      </c>
      <c r="I375" s="4" t="s">
        <v>325</v>
      </c>
      <c r="J375" s="4" t="s">
        <v>95</v>
      </c>
      <c r="K375" s="4" t="s">
        <v>95</v>
      </c>
      <c r="L375" s="4" t="s">
        <v>95</v>
      </c>
      <c r="M375" s="12">
        <v>0</v>
      </c>
      <c r="N375" s="4">
        <v>0</v>
      </c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6.5" thickBot="1" x14ac:dyDescent="0.3">
      <c r="A376" s="4" t="s">
        <v>95</v>
      </c>
      <c r="B376" s="4" t="s">
        <v>758</v>
      </c>
      <c r="C376" s="4" t="s">
        <v>241</v>
      </c>
      <c r="D376" s="7">
        <v>36122</v>
      </c>
      <c r="E376" s="5" t="s">
        <v>15</v>
      </c>
      <c r="F376" s="4" t="s">
        <v>95</v>
      </c>
      <c r="G376" s="4" t="s">
        <v>122</v>
      </c>
      <c r="H376" s="4" t="s">
        <v>132</v>
      </c>
      <c r="I376" s="4"/>
      <c r="J376" s="4" t="s">
        <v>95</v>
      </c>
      <c r="K376" s="4" t="s">
        <v>95</v>
      </c>
      <c r="L376" s="4" t="s">
        <v>95</v>
      </c>
      <c r="M376" s="12">
        <v>0</v>
      </c>
      <c r="N376" s="4">
        <v>0</v>
      </c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6.5" thickBot="1" x14ac:dyDescent="0.3">
      <c r="A377" s="23" t="s">
        <v>784</v>
      </c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5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x14ac:dyDescent="0.25">
      <c r="A378" s="4">
        <v>1</v>
      </c>
      <c r="B378" s="4" t="s">
        <v>785</v>
      </c>
      <c r="C378" s="4" t="s">
        <v>241</v>
      </c>
      <c r="D378" s="7">
        <v>35261</v>
      </c>
      <c r="E378" s="5" t="s">
        <v>15</v>
      </c>
      <c r="F378" s="9">
        <v>104.95</v>
      </c>
      <c r="G378" s="4" t="s">
        <v>49</v>
      </c>
      <c r="H378" s="4" t="s">
        <v>49</v>
      </c>
      <c r="I378" s="4"/>
      <c r="J378" s="4">
        <v>277.5</v>
      </c>
      <c r="K378" s="4">
        <v>207.5</v>
      </c>
      <c r="L378" s="4">
        <v>327.5</v>
      </c>
      <c r="M378" s="12" t="s">
        <v>856</v>
      </c>
      <c r="N378" s="8">
        <v>100.34</v>
      </c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x14ac:dyDescent="0.25">
      <c r="A379" s="4">
        <v>2</v>
      </c>
      <c r="B379" s="4" t="s">
        <v>786</v>
      </c>
      <c r="C379" s="4" t="s">
        <v>241</v>
      </c>
      <c r="D379" s="7">
        <v>33836</v>
      </c>
      <c r="E379" s="5" t="s">
        <v>15</v>
      </c>
      <c r="F379" s="9">
        <v>103.55</v>
      </c>
      <c r="G379" s="4" t="s">
        <v>49</v>
      </c>
      <c r="H379" s="4" t="s">
        <v>49</v>
      </c>
      <c r="I379" s="4" t="s">
        <v>778</v>
      </c>
      <c r="J379" s="4">
        <v>285</v>
      </c>
      <c r="K379" s="4">
        <v>175</v>
      </c>
      <c r="L379" s="4">
        <v>312.5</v>
      </c>
      <c r="M379" s="12">
        <f t="shared" si="20"/>
        <v>772.5</v>
      </c>
      <c r="N379" s="8">
        <f t="shared" ref="N379:N423" si="22">M379*(100/(1199.72839-(1025.18162*EXP(-0.00921*F379))))</f>
        <v>95.997185994533268</v>
      </c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x14ac:dyDescent="0.25">
      <c r="A380" s="4">
        <v>3</v>
      </c>
      <c r="B380" s="4" t="s">
        <v>787</v>
      </c>
      <c r="C380" s="4" t="s">
        <v>241</v>
      </c>
      <c r="D380" s="7">
        <v>32339</v>
      </c>
      <c r="E380" s="5" t="s">
        <v>15</v>
      </c>
      <c r="F380" s="9">
        <v>95.4</v>
      </c>
      <c r="G380" s="4" t="s">
        <v>49</v>
      </c>
      <c r="H380" s="4" t="s">
        <v>49</v>
      </c>
      <c r="I380" s="4"/>
      <c r="J380" s="4">
        <v>280</v>
      </c>
      <c r="K380" s="4">
        <v>180</v>
      </c>
      <c r="L380" s="4">
        <v>310</v>
      </c>
      <c r="M380" s="12">
        <f t="shared" si="20"/>
        <v>770</v>
      </c>
      <c r="N380" s="8">
        <f t="shared" si="22"/>
        <v>99.493575819482274</v>
      </c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x14ac:dyDescent="0.25">
      <c r="A381" s="4">
        <v>4</v>
      </c>
      <c r="B381" s="4" t="s">
        <v>788</v>
      </c>
      <c r="C381" s="4" t="s">
        <v>241</v>
      </c>
      <c r="D381" s="7">
        <v>34891</v>
      </c>
      <c r="E381" s="5" t="s">
        <v>15</v>
      </c>
      <c r="F381" s="9">
        <v>99.8</v>
      </c>
      <c r="G381" s="4" t="s">
        <v>836</v>
      </c>
      <c r="H381" s="4" t="s">
        <v>211</v>
      </c>
      <c r="I381" s="4" t="s">
        <v>844</v>
      </c>
      <c r="J381" s="4">
        <v>290</v>
      </c>
      <c r="K381" s="4">
        <v>190</v>
      </c>
      <c r="L381" s="4">
        <v>280</v>
      </c>
      <c r="M381" s="12">
        <f t="shared" si="20"/>
        <v>760</v>
      </c>
      <c r="N381" s="8">
        <f t="shared" si="22"/>
        <v>96.101582870048674</v>
      </c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x14ac:dyDescent="0.25">
      <c r="A382" s="4">
        <v>5</v>
      </c>
      <c r="B382" s="4" t="s">
        <v>789</v>
      </c>
      <c r="C382" s="4" t="s">
        <v>241</v>
      </c>
      <c r="D382" s="7">
        <v>37388</v>
      </c>
      <c r="E382" s="5" t="s">
        <v>15</v>
      </c>
      <c r="F382" s="9">
        <v>103.4</v>
      </c>
      <c r="G382" s="4" t="s">
        <v>128</v>
      </c>
      <c r="H382" s="4" t="s">
        <v>63</v>
      </c>
      <c r="I382" s="4" t="s">
        <v>149</v>
      </c>
      <c r="J382" s="4">
        <v>270</v>
      </c>
      <c r="K382" s="4">
        <v>177.5</v>
      </c>
      <c r="L382" s="4">
        <v>300</v>
      </c>
      <c r="M382" s="12">
        <f t="shared" si="20"/>
        <v>747.5</v>
      </c>
      <c r="N382" s="8">
        <f t="shared" si="22"/>
        <v>92.953561148565456</v>
      </c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x14ac:dyDescent="0.25">
      <c r="A383" s="4">
        <v>6</v>
      </c>
      <c r="B383" s="4" t="s">
        <v>790</v>
      </c>
      <c r="C383" s="4" t="s">
        <v>241</v>
      </c>
      <c r="D383" s="7">
        <v>32764</v>
      </c>
      <c r="E383" s="5" t="s">
        <v>15</v>
      </c>
      <c r="F383" s="9">
        <v>100.95</v>
      </c>
      <c r="G383" s="4" t="s">
        <v>37</v>
      </c>
      <c r="H383" s="4" t="s">
        <v>55</v>
      </c>
      <c r="I383" s="4" t="s">
        <v>845</v>
      </c>
      <c r="J383" s="4">
        <v>265</v>
      </c>
      <c r="K383" s="4">
        <v>192.5</v>
      </c>
      <c r="L383" s="4">
        <v>285</v>
      </c>
      <c r="M383" s="12">
        <f t="shared" si="20"/>
        <v>742.5</v>
      </c>
      <c r="N383" s="8">
        <f t="shared" si="22"/>
        <v>93.380035751697235</v>
      </c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x14ac:dyDescent="0.25">
      <c r="A384" s="4">
        <v>7</v>
      </c>
      <c r="B384" s="4" t="s">
        <v>791</v>
      </c>
      <c r="C384" s="4" t="s">
        <v>241</v>
      </c>
      <c r="D384" s="7">
        <v>33391</v>
      </c>
      <c r="E384" s="5" t="s">
        <v>15</v>
      </c>
      <c r="F384" s="9">
        <v>102.9</v>
      </c>
      <c r="G384" s="4" t="s">
        <v>124</v>
      </c>
      <c r="H384" s="4" t="s">
        <v>134</v>
      </c>
      <c r="I384" s="4" t="s">
        <v>510</v>
      </c>
      <c r="J384" s="4">
        <v>280</v>
      </c>
      <c r="K384" s="4">
        <v>187.5</v>
      </c>
      <c r="L384" s="4">
        <v>272.5</v>
      </c>
      <c r="M384" s="12">
        <f t="shared" si="20"/>
        <v>740</v>
      </c>
      <c r="N384" s="8">
        <f t="shared" si="22"/>
        <v>92.230315724777569</v>
      </c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x14ac:dyDescent="0.25">
      <c r="A385" s="4">
        <v>8</v>
      </c>
      <c r="B385" s="4" t="s">
        <v>792</v>
      </c>
      <c r="C385" s="4" t="s">
        <v>241</v>
      </c>
      <c r="D385" s="7">
        <v>31196</v>
      </c>
      <c r="E385" s="5" t="s">
        <v>15</v>
      </c>
      <c r="F385" s="9">
        <v>103.95</v>
      </c>
      <c r="G385" s="4" t="s">
        <v>255</v>
      </c>
      <c r="H385" s="4" t="s">
        <v>256</v>
      </c>
      <c r="I385" s="4"/>
      <c r="J385" s="4">
        <v>270</v>
      </c>
      <c r="K385" s="4">
        <v>182.5</v>
      </c>
      <c r="L385" s="4">
        <v>287.5</v>
      </c>
      <c r="M385" s="12">
        <f t="shared" si="20"/>
        <v>740</v>
      </c>
      <c r="N385" s="8">
        <f t="shared" si="22"/>
        <v>91.792776289147369</v>
      </c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x14ac:dyDescent="0.25">
      <c r="A386" s="4">
        <v>9</v>
      </c>
      <c r="B386" s="4" t="s">
        <v>793</v>
      </c>
      <c r="C386" s="4" t="s">
        <v>241</v>
      </c>
      <c r="D386" s="7">
        <v>34841</v>
      </c>
      <c r="E386" s="5" t="s">
        <v>15</v>
      </c>
      <c r="F386" s="9">
        <v>104.15</v>
      </c>
      <c r="G386" s="4" t="s">
        <v>837</v>
      </c>
      <c r="H386" s="4" t="s">
        <v>63</v>
      </c>
      <c r="I386" s="4"/>
      <c r="J386" s="4">
        <v>265</v>
      </c>
      <c r="K386" s="4">
        <v>190</v>
      </c>
      <c r="L386" s="4">
        <v>285</v>
      </c>
      <c r="M386" s="12">
        <f t="shared" si="20"/>
        <v>740</v>
      </c>
      <c r="N386" s="8">
        <f t="shared" si="22"/>
        <v>91.710381231138825</v>
      </c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x14ac:dyDescent="0.25">
      <c r="A387" s="4">
        <v>10</v>
      </c>
      <c r="B387" s="4" t="s">
        <v>794</v>
      </c>
      <c r="C387" s="4" t="s">
        <v>241</v>
      </c>
      <c r="D387" s="7">
        <v>32023</v>
      </c>
      <c r="E387" s="5" t="s">
        <v>15</v>
      </c>
      <c r="F387" s="9">
        <v>101.75</v>
      </c>
      <c r="G387" s="4" t="s">
        <v>764</v>
      </c>
      <c r="H387" s="4" t="s">
        <v>59</v>
      </c>
      <c r="I387" s="4"/>
      <c r="J387" s="4">
        <v>270</v>
      </c>
      <c r="K387" s="4">
        <v>187.5</v>
      </c>
      <c r="L387" s="4">
        <v>280</v>
      </c>
      <c r="M387" s="12">
        <f t="shared" si="20"/>
        <v>737.5</v>
      </c>
      <c r="N387" s="8">
        <f t="shared" si="22"/>
        <v>92.406050846349501</v>
      </c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x14ac:dyDescent="0.25">
      <c r="A388" s="4">
        <v>11</v>
      </c>
      <c r="B388" s="4" t="s">
        <v>795</v>
      </c>
      <c r="C388" s="4" t="s">
        <v>241</v>
      </c>
      <c r="D388" s="7">
        <v>38078</v>
      </c>
      <c r="E388" s="5" t="s">
        <v>15</v>
      </c>
      <c r="F388" s="9">
        <v>104.45</v>
      </c>
      <c r="G388" s="4" t="s">
        <v>120</v>
      </c>
      <c r="H388" s="4" t="s">
        <v>131</v>
      </c>
      <c r="I388" s="4" t="s">
        <v>140</v>
      </c>
      <c r="J388" s="4">
        <v>272.5</v>
      </c>
      <c r="K388" s="4">
        <v>185</v>
      </c>
      <c r="L388" s="4">
        <v>267.5</v>
      </c>
      <c r="M388" s="12">
        <f t="shared" si="20"/>
        <v>725</v>
      </c>
      <c r="N388" s="8">
        <f t="shared" si="22"/>
        <v>89.730848510605355</v>
      </c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x14ac:dyDescent="0.25">
      <c r="A389" s="4">
        <v>12</v>
      </c>
      <c r="B389" s="4" t="s">
        <v>796</v>
      </c>
      <c r="C389" s="4" t="s">
        <v>241</v>
      </c>
      <c r="D389" s="7">
        <v>37508</v>
      </c>
      <c r="E389" s="5" t="s">
        <v>15</v>
      </c>
      <c r="F389" s="9">
        <v>98.75</v>
      </c>
      <c r="G389" s="4" t="s">
        <v>40</v>
      </c>
      <c r="H389" s="4" t="s">
        <v>58</v>
      </c>
      <c r="I389" s="4" t="s">
        <v>565</v>
      </c>
      <c r="J389" s="4">
        <v>262.5</v>
      </c>
      <c r="K389" s="4">
        <v>155</v>
      </c>
      <c r="L389" s="4">
        <v>302.5</v>
      </c>
      <c r="M389" s="12">
        <f t="shared" si="20"/>
        <v>720</v>
      </c>
      <c r="N389" s="8">
        <f t="shared" si="22"/>
        <v>91.503353053451889</v>
      </c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x14ac:dyDescent="0.25">
      <c r="A390" s="4">
        <v>13</v>
      </c>
      <c r="B390" s="4" t="s">
        <v>797</v>
      </c>
      <c r="C390" s="4" t="s">
        <v>241</v>
      </c>
      <c r="D390" s="7">
        <v>35837</v>
      </c>
      <c r="E390" s="5" t="s">
        <v>15</v>
      </c>
      <c r="F390" s="9">
        <v>102.65</v>
      </c>
      <c r="G390" s="4" t="s">
        <v>39</v>
      </c>
      <c r="H390" s="4" t="s">
        <v>57</v>
      </c>
      <c r="I390" s="4" t="s">
        <v>777</v>
      </c>
      <c r="J390" s="4">
        <v>260</v>
      </c>
      <c r="K390" s="4">
        <v>180</v>
      </c>
      <c r="L390" s="4">
        <v>280</v>
      </c>
      <c r="M390" s="12">
        <f t="shared" si="20"/>
        <v>720</v>
      </c>
      <c r="N390" s="8">
        <f t="shared" si="22"/>
        <v>89.84017636763042</v>
      </c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x14ac:dyDescent="0.25">
      <c r="A391" s="4">
        <v>14</v>
      </c>
      <c r="B391" s="4" t="s">
        <v>798</v>
      </c>
      <c r="C391" s="4" t="s">
        <v>241</v>
      </c>
      <c r="D391" s="7">
        <v>33860</v>
      </c>
      <c r="E391" s="5" t="s">
        <v>15</v>
      </c>
      <c r="F391" s="9">
        <v>103.1</v>
      </c>
      <c r="G391" s="4" t="s">
        <v>836</v>
      </c>
      <c r="H391" s="4" t="s">
        <v>211</v>
      </c>
      <c r="I391" s="4" t="s">
        <v>844</v>
      </c>
      <c r="J391" s="4">
        <v>270</v>
      </c>
      <c r="K391" s="4">
        <v>195</v>
      </c>
      <c r="L391" s="4">
        <v>255</v>
      </c>
      <c r="M391" s="12">
        <f t="shared" si="20"/>
        <v>720</v>
      </c>
      <c r="N391" s="8">
        <f t="shared" si="22"/>
        <v>89.655884838412334</v>
      </c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x14ac:dyDescent="0.25">
      <c r="A392" s="4">
        <v>15</v>
      </c>
      <c r="B392" s="4" t="s">
        <v>799</v>
      </c>
      <c r="C392" s="4" t="s">
        <v>241</v>
      </c>
      <c r="D392" s="7">
        <v>36882</v>
      </c>
      <c r="E392" s="5" t="s">
        <v>15</v>
      </c>
      <c r="F392" s="9">
        <v>103.7</v>
      </c>
      <c r="G392" s="4" t="s">
        <v>193</v>
      </c>
      <c r="H392" s="4" t="s">
        <v>210</v>
      </c>
      <c r="I392" s="4" t="s">
        <v>220</v>
      </c>
      <c r="J392" s="4">
        <v>270</v>
      </c>
      <c r="K392" s="4">
        <v>170</v>
      </c>
      <c r="L392" s="4">
        <v>280</v>
      </c>
      <c r="M392" s="12">
        <f t="shared" si="20"/>
        <v>720</v>
      </c>
      <c r="N392" s="8">
        <f t="shared" si="22"/>
        <v>89.412511987146544</v>
      </c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x14ac:dyDescent="0.25">
      <c r="A393" s="4">
        <v>16</v>
      </c>
      <c r="B393" s="4" t="s">
        <v>800</v>
      </c>
      <c r="C393" s="4" t="s">
        <v>241</v>
      </c>
      <c r="D393" s="7">
        <v>35315</v>
      </c>
      <c r="E393" s="5" t="s">
        <v>15</v>
      </c>
      <c r="F393" s="9">
        <v>104.4</v>
      </c>
      <c r="G393" s="4" t="s">
        <v>49</v>
      </c>
      <c r="H393" s="4" t="s">
        <v>49</v>
      </c>
      <c r="I393" s="4"/>
      <c r="J393" s="4">
        <v>260</v>
      </c>
      <c r="K393" s="4">
        <v>157.5</v>
      </c>
      <c r="L393" s="4">
        <v>302.5</v>
      </c>
      <c r="M393" s="12">
        <f t="shared" si="20"/>
        <v>720</v>
      </c>
      <c r="N393" s="8">
        <f t="shared" si="22"/>
        <v>89.131921023144599</v>
      </c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x14ac:dyDescent="0.25">
      <c r="A394" s="4">
        <v>17</v>
      </c>
      <c r="B394" s="4" t="s">
        <v>801</v>
      </c>
      <c r="C394" s="4" t="s">
        <v>241</v>
      </c>
      <c r="D394" s="7">
        <v>37819</v>
      </c>
      <c r="E394" s="5" t="s">
        <v>15</v>
      </c>
      <c r="F394" s="9">
        <v>104.45</v>
      </c>
      <c r="G394" s="4" t="s">
        <v>192</v>
      </c>
      <c r="H394" s="4" t="s">
        <v>208</v>
      </c>
      <c r="I394" s="4" t="s">
        <v>259</v>
      </c>
      <c r="J394" s="4">
        <v>280</v>
      </c>
      <c r="K394" s="4">
        <v>175</v>
      </c>
      <c r="L394" s="4">
        <v>265</v>
      </c>
      <c r="M394" s="12">
        <f t="shared" ref="M394:M423" si="23">SUM(J394:L394)</f>
        <v>720</v>
      </c>
      <c r="N394" s="8">
        <f t="shared" si="22"/>
        <v>89.112015072601181</v>
      </c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x14ac:dyDescent="0.25">
      <c r="A395" s="4">
        <v>18</v>
      </c>
      <c r="B395" s="4" t="s">
        <v>802</v>
      </c>
      <c r="C395" s="4" t="s">
        <v>241</v>
      </c>
      <c r="D395" s="7">
        <v>35188</v>
      </c>
      <c r="E395" s="5" t="s">
        <v>15</v>
      </c>
      <c r="F395" s="9">
        <v>104.95</v>
      </c>
      <c r="G395" s="4" t="s">
        <v>838</v>
      </c>
      <c r="H395" s="4" t="s">
        <v>360</v>
      </c>
      <c r="I395" s="4"/>
      <c r="J395" s="4">
        <v>260</v>
      </c>
      <c r="K395" s="4">
        <v>175</v>
      </c>
      <c r="L395" s="4">
        <v>285</v>
      </c>
      <c r="M395" s="12">
        <f t="shared" si="23"/>
        <v>720</v>
      </c>
      <c r="N395" s="8">
        <f t="shared" si="22"/>
        <v>88.91394450239774</v>
      </c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x14ac:dyDescent="0.25">
      <c r="A396" s="4">
        <v>19</v>
      </c>
      <c r="B396" s="4" t="s">
        <v>803</v>
      </c>
      <c r="C396" s="4" t="s">
        <v>241</v>
      </c>
      <c r="D396" s="7">
        <v>33920</v>
      </c>
      <c r="E396" s="5" t="s">
        <v>15</v>
      </c>
      <c r="F396" s="9">
        <v>105</v>
      </c>
      <c r="G396" s="4" t="s">
        <v>49</v>
      </c>
      <c r="H396" s="4" t="s">
        <v>49</v>
      </c>
      <c r="I396" s="4"/>
      <c r="J396" s="4">
        <v>260</v>
      </c>
      <c r="K396" s="4">
        <v>162.5</v>
      </c>
      <c r="L396" s="4">
        <v>297.5</v>
      </c>
      <c r="M396" s="12">
        <f t="shared" si="23"/>
        <v>720</v>
      </c>
      <c r="N396" s="8">
        <f t="shared" si="22"/>
        <v>88.894235849124286</v>
      </c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x14ac:dyDescent="0.25">
      <c r="A397" s="4">
        <v>20</v>
      </c>
      <c r="B397" s="4" t="s">
        <v>804</v>
      </c>
      <c r="C397" s="4" t="s">
        <v>241</v>
      </c>
      <c r="D397" s="7">
        <v>32524</v>
      </c>
      <c r="E397" s="5" t="s">
        <v>15</v>
      </c>
      <c r="F397" s="9">
        <v>104.25</v>
      </c>
      <c r="G397" s="4" t="s">
        <v>202</v>
      </c>
      <c r="H397" s="4" t="s">
        <v>209</v>
      </c>
      <c r="I397" s="4" t="s">
        <v>521</v>
      </c>
      <c r="J397" s="4">
        <v>262.5</v>
      </c>
      <c r="K397" s="4">
        <v>157.5</v>
      </c>
      <c r="L397" s="4">
        <v>285</v>
      </c>
      <c r="M397" s="12">
        <f t="shared" si="23"/>
        <v>705</v>
      </c>
      <c r="N397" s="8">
        <f t="shared" si="22"/>
        <v>87.333585981946825</v>
      </c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x14ac:dyDescent="0.25">
      <c r="A398" s="4">
        <v>21</v>
      </c>
      <c r="B398" s="4" t="s">
        <v>805</v>
      </c>
      <c r="C398" s="4" t="s">
        <v>241</v>
      </c>
      <c r="D398" s="7">
        <v>38739</v>
      </c>
      <c r="E398" s="5" t="s">
        <v>15</v>
      </c>
      <c r="F398" s="9">
        <v>104.45</v>
      </c>
      <c r="G398" s="4" t="s">
        <v>40</v>
      </c>
      <c r="H398" s="4" t="s">
        <v>58</v>
      </c>
      <c r="I398" s="4" t="s">
        <v>139</v>
      </c>
      <c r="J398" s="4">
        <v>265</v>
      </c>
      <c r="K398" s="4">
        <v>175</v>
      </c>
      <c r="L398" s="4">
        <v>260</v>
      </c>
      <c r="M398" s="12">
        <f t="shared" si="23"/>
        <v>700</v>
      </c>
      <c r="N398" s="8">
        <f t="shared" si="22"/>
        <v>86.636681320584486</v>
      </c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x14ac:dyDescent="0.25">
      <c r="A399" s="4">
        <v>22</v>
      </c>
      <c r="B399" s="4" t="s">
        <v>806</v>
      </c>
      <c r="C399" s="4" t="s">
        <v>241</v>
      </c>
      <c r="D399" s="7">
        <v>34166</v>
      </c>
      <c r="E399" s="5" t="s">
        <v>15</v>
      </c>
      <c r="F399" s="9">
        <v>104.7</v>
      </c>
      <c r="G399" s="4" t="s">
        <v>197</v>
      </c>
      <c r="H399" s="4" t="s">
        <v>197</v>
      </c>
      <c r="I399" s="4" t="s">
        <v>846</v>
      </c>
      <c r="J399" s="4">
        <v>252.5</v>
      </c>
      <c r="K399" s="4">
        <v>180</v>
      </c>
      <c r="L399" s="4">
        <v>267.5</v>
      </c>
      <c r="M399" s="12">
        <f t="shared" si="23"/>
        <v>700</v>
      </c>
      <c r="N399" s="8">
        <f t="shared" si="22"/>
        <v>86.540179043330497</v>
      </c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x14ac:dyDescent="0.25">
      <c r="A400" s="4">
        <v>23</v>
      </c>
      <c r="B400" s="4" t="s">
        <v>807</v>
      </c>
      <c r="C400" s="4" t="s">
        <v>241</v>
      </c>
      <c r="D400" s="7">
        <v>34421</v>
      </c>
      <c r="E400" s="5" t="s">
        <v>15</v>
      </c>
      <c r="F400" s="9">
        <v>104.05</v>
      </c>
      <c r="G400" s="4" t="s">
        <v>43</v>
      </c>
      <c r="H400" s="4" t="s">
        <v>61</v>
      </c>
      <c r="I400" s="4"/>
      <c r="J400" s="4">
        <v>272.5</v>
      </c>
      <c r="K400" s="4">
        <v>165</v>
      </c>
      <c r="L400" s="4">
        <v>260</v>
      </c>
      <c r="M400" s="12">
        <f t="shared" si="23"/>
        <v>697.5</v>
      </c>
      <c r="N400" s="8">
        <f t="shared" si="22"/>
        <v>86.482027094779795</v>
      </c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x14ac:dyDescent="0.25">
      <c r="A401" s="4">
        <v>24</v>
      </c>
      <c r="B401" s="4" t="s">
        <v>808</v>
      </c>
      <c r="C401" s="4" t="s">
        <v>241</v>
      </c>
      <c r="D401" s="7">
        <v>32861</v>
      </c>
      <c r="E401" s="5" t="s">
        <v>15</v>
      </c>
      <c r="F401" s="9">
        <v>104.35</v>
      </c>
      <c r="G401" s="4" t="s">
        <v>504</v>
      </c>
      <c r="H401" s="4" t="s">
        <v>360</v>
      </c>
      <c r="I401" s="4" t="s">
        <v>221</v>
      </c>
      <c r="J401" s="4">
        <v>260</v>
      </c>
      <c r="K401" s="4">
        <v>152.5</v>
      </c>
      <c r="L401" s="4">
        <v>277.5</v>
      </c>
      <c r="M401" s="12">
        <f t="shared" si="23"/>
        <v>690</v>
      </c>
      <c r="N401" s="8">
        <f t="shared" si="22"/>
        <v>85.437184833694232</v>
      </c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x14ac:dyDescent="0.25">
      <c r="A402" s="4">
        <v>25</v>
      </c>
      <c r="B402" s="4" t="s">
        <v>809</v>
      </c>
      <c r="C402" s="4" t="s">
        <v>241</v>
      </c>
      <c r="D402" s="7">
        <v>32778</v>
      </c>
      <c r="E402" s="5" t="s">
        <v>15</v>
      </c>
      <c r="F402" s="9">
        <v>104.7</v>
      </c>
      <c r="G402" s="4" t="s">
        <v>49</v>
      </c>
      <c r="H402" s="4" t="s">
        <v>49</v>
      </c>
      <c r="I402" s="4"/>
      <c r="J402" s="4">
        <v>257.5</v>
      </c>
      <c r="K402" s="4">
        <v>152.5</v>
      </c>
      <c r="L402" s="4">
        <v>280</v>
      </c>
      <c r="M402" s="12">
        <f t="shared" si="23"/>
        <v>690</v>
      </c>
      <c r="N402" s="8">
        <f t="shared" si="22"/>
        <v>85.303890771282923</v>
      </c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x14ac:dyDescent="0.25">
      <c r="A403" s="4">
        <v>26</v>
      </c>
      <c r="B403" s="4" t="s">
        <v>810</v>
      </c>
      <c r="C403" s="4" t="s">
        <v>241</v>
      </c>
      <c r="D403" s="7">
        <v>36409</v>
      </c>
      <c r="E403" s="5" t="s">
        <v>15</v>
      </c>
      <c r="F403" s="9">
        <v>103.95</v>
      </c>
      <c r="G403" s="4" t="s">
        <v>839</v>
      </c>
      <c r="H403" s="4" t="s">
        <v>63</v>
      </c>
      <c r="I403" s="4"/>
      <c r="J403" s="4">
        <v>250</v>
      </c>
      <c r="K403" s="4">
        <v>157.5</v>
      </c>
      <c r="L403" s="4">
        <v>280</v>
      </c>
      <c r="M403" s="12">
        <f t="shared" si="23"/>
        <v>687.5</v>
      </c>
      <c r="N403" s="8">
        <f t="shared" si="22"/>
        <v>85.280450944309209</v>
      </c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x14ac:dyDescent="0.25">
      <c r="A404" s="4">
        <v>27</v>
      </c>
      <c r="B404" s="4" t="s">
        <v>811</v>
      </c>
      <c r="C404" s="4" t="s">
        <v>241</v>
      </c>
      <c r="D404" s="7">
        <v>33434</v>
      </c>
      <c r="E404" s="5" t="s">
        <v>15</v>
      </c>
      <c r="F404" s="9">
        <v>104.05</v>
      </c>
      <c r="G404" s="4" t="s">
        <v>356</v>
      </c>
      <c r="H404" s="4" t="s">
        <v>356</v>
      </c>
      <c r="I404" s="4" t="s">
        <v>373</v>
      </c>
      <c r="J404" s="4">
        <v>260</v>
      </c>
      <c r="K404" s="4">
        <v>170</v>
      </c>
      <c r="L404" s="4">
        <v>250</v>
      </c>
      <c r="M404" s="12">
        <f t="shared" si="23"/>
        <v>680</v>
      </c>
      <c r="N404" s="8">
        <f t="shared" si="22"/>
        <v>84.312227131828337</v>
      </c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x14ac:dyDescent="0.25">
      <c r="A405" s="4">
        <v>28</v>
      </c>
      <c r="B405" s="4" t="s">
        <v>812</v>
      </c>
      <c r="C405" s="4" t="s">
        <v>241</v>
      </c>
      <c r="D405" s="7">
        <v>36597</v>
      </c>
      <c r="E405" s="5" t="s">
        <v>15</v>
      </c>
      <c r="F405" s="9">
        <v>101</v>
      </c>
      <c r="G405" s="4" t="s">
        <v>49</v>
      </c>
      <c r="H405" s="4" t="s">
        <v>49</v>
      </c>
      <c r="I405" s="4" t="s">
        <v>847</v>
      </c>
      <c r="J405" s="4">
        <v>240</v>
      </c>
      <c r="K405" s="4">
        <v>167.5</v>
      </c>
      <c r="L405" s="4">
        <v>270</v>
      </c>
      <c r="M405" s="12">
        <f t="shared" si="23"/>
        <v>677.5</v>
      </c>
      <c r="N405" s="8">
        <f t="shared" si="22"/>
        <v>85.185396734956555</v>
      </c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x14ac:dyDescent="0.25">
      <c r="A406" s="4">
        <v>29</v>
      </c>
      <c r="B406" s="4" t="s">
        <v>813</v>
      </c>
      <c r="C406" s="4" t="s">
        <v>241</v>
      </c>
      <c r="D406" s="7">
        <v>38661</v>
      </c>
      <c r="E406" s="5" t="s">
        <v>15</v>
      </c>
      <c r="F406" s="9">
        <v>100.65</v>
      </c>
      <c r="G406" s="4" t="s">
        <v>198</v>
      </c>
      <c r="H406" s="4" t="s">
        <v>212</v>
      </c>
      <c r="I406" s="4" t="s">
        <v>848</v>
      </c>
      <c r="J406" s="4">
        <v>245</v>
      </c>
      <c r="K406" s="4">
        <v>170</v>
      </c>
      <c r="L406" s="4">
        <v>255</v>
      </c>
      <c r="M406" s="12">
        <f t="shared" si="23"/>
        <v>670</v>
      </c>
      <c r="N406" s="8">
        <f t="shared" si="22"/>
        <v>84.380914907029336</v>
      </c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x14ac:dyDescent="0.25">
      <c r="A407" s="4">
        <v>30</v>
      </c>
      <c r="B407" s="4" t="s">
        <v>814</v>
      </c>
      <c r="C407" s="4" t="s">
        <v>241</v>
      </c>
      <c r="D407" s="7">
        <v>35675</v>
      </c>
      <c r="E407" s="5" t="s">
        <v>15</v>
      </c>
      <c r="F407" s="9">
        <v>104.85</v>
      </c>
      <c r="G407" s="4" t="s">
        <v>49</v>
      </c>
      <c r="H407" s="4" t="s">
        <v>49</v>
      </c>
      <c r="I407" s="4"/>
      <c r="J407" s="4">
        <v>240</v>
      </c>
      <c r="K407" s="4">
        <v>150</v>
      </c>
      <c r="L407" s="4">
        <v>270</v>
      </c>
      <c r="M407" s="12">
        <f t="shared" si="23"/>
        <v>660</v>
      </c>
      <c r="N407" s="8">
        <f t="shared" si="22"/>
        <v>81.540630697415736</v>
      </c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x14ac:dyDescent="0.25">
      <c r="A408" s="4">
        <v>31</v>
      </c>
      <c r="B408" s="4" t="s">
        <v>815</v>
      </c>
      <c r="C408" s="4" t="s">
        <v>241</v>
      </c>
      <c r="D408" s="7">
        <v>29543</v>
      </c>
      <c r="E408" s="5" t="s">
        <v>15</v>
      </c>
      <c r="F408" s="9">
        <v>104.05</v>
      </c>
      <c r="G408" s="4" t="s">
        <v>39</v>
      </c>
      <c r="H408" s="4" t="s">
        <v>57</v>
      </c>
      <c r="I408" s="4"/>
      <c r="J408" s="4">
        <v>250</v>
      </c>
      <c r="K408" s="4">
        <v>155</v>
      </c>
      <c r="L408" s="4">
        <v>250</v>
      </c>
      <c r="M408" s="12">
        <f t="shared" si="23"/>
        <v>655</v>
      </c>
      <c r="N408" s="8">
        <f t="shared" si="22"/>
        <v>81.212512899040533</v>
      </c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x14ac:dyDescent="0.25">
      <c r="A409" s="4">
        <v>32</v>
      </c>
      <c r="B409" s="4" t="s">
        <v>816</v>
      </c>
      <c r="C409" s="4" t="s">
        <v>241</v>
      </c>
      <c r="D409" s="7">
        <v>27749</v>
      </c>
      <c r="E409" s="5" t="s">
        <v>15</v>
      </c>
      <c r="F409" s="9">
        <v>105</v>
      </c>
      <c r="G409" s="4" t="s">
        <v>359</v>
      </c>
      <c r="H409" s="4" t="s">
        <v>130</v>
      </c>
      <c r="I409" s="4" t="s">
        <v>377</v>
      </c>
      <c r="J409" s="4">
        <v>227.5</v>
      </c>
      <c r="K409" s="4">
        <v>162.5</v>
      </c>
      <c r="L409" s="4">
        <v>260</v>
      </c>
      <c r="M409" s="12">
        <f t="shared" si="23"/>
        <v>650</v>
      </c>
      <c r="N409" s="8">
        <f t="shared" si="22"/>
        <v>80.251740697126095</v>
      </c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x14ac:dyDescent="0.25">
      <c r="A410" s="4">
        <v>33</v>
      </c>
      <c r="B410" s="4" t="s">
        <v>817</v>
      </c>
      <c r="C410" s="4" t="s">
        <v>241</v>
      </c>
      <c r="D410" s="7">
        <v>29359</v>
      </c>
      <c r="E410" s="5" t="s">
        <v>15</v>
      </c>
      <c r="F410" s="9">
        <v>104.15</v>
      </c>
      <c r="G410" s="4" t="s">
        <v>49</v>
      </c>
      <c r="H410" s="4" t="s">
        <v>49</v>
      </c>
      <c r="I410" s="4" t="s">
        <v>151</v>
      </c>
      <c r="J410" s="4">
        <v>262.5</v>
      </c>
      <c r="K410" s="4">
        <v>147.5</v>
      </c>
      <c r="L410" s="4">
        <v>235</v>
      </c>
      <c r="M410" s="12">
        <f t="shared" si="23"/>
        <v>645</v>
      </c>
      <c r="N410" s="8">
        <f t="shared" si="22"/>
        <v>79.936751208222361</v>
      </c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x14ac:dyDescent="0.25">
      <c r="A411" s="4">
        <v>34</v>
      </c>
      <c r="B411" s="4" t="s">
        <v>818</v>
      </c>
      <c r="C411" s="4" t="s">
        <v>241</v>
      </c>
      <c r="D411" s="7">
        <v>31750</v>
      </c>
      <c r="E411" s="5" t="s">
        <v>15</v>
      </c>
      <c r="F411" s="9">
        <v>104.1</v>
      </c>
      <c r="G411" s="4" t="s">
        <v>558</v>
      </c>
      <c r="H411" s="4" t="s">
        <v>561</v>
      </c>
      <c r="I411" s="4" t="s">
        <v>562</v>
      </c>
      <c r="J411" s="4">
        <v>237.5</v>
      </c>
      <c r="K411" s="4">
        <v>142.5</v>
      </c>
      <c r="L411" s="4">
        <v>260</v>
      </c>
      <c r="M411" s="12">
        <f t="shared" si="23"/>
        <v>640</v>
      </c>
      <c r="N411" s="8">
        <f t="shared" si="22"/>
        <v>79.33487732333468</v>
      </c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x14ac:dyDescent="0.25">
      <c r="A412" s="4">
        <v>35</v>
      </c>
      <c r="B412" s="4" t="s">
        <v>819</v>
      </c>
      <c r="C412" s="4" t="s">
        <v>241</v>
      </c>
      <c r="D412" s="7">
        <v>34059</v>
      </c>
      <c r="E412" s="5" t="s">
        <v>15</v>
      </c>
      <c r="F412" s="9">
        <v>102.45</v>
      </c>
      <c r="G412" s="4" t="s">
        <v>119</v>
      </c>
      <c r="H412" s="4" t="s">
        <v>130</v>
      </c>
      <c r="I412" s="4" t="s">
        <v>849</v>
      </c>
      <c r="J412" s="4">
        <v>230</v>
      </c>
      <c r="K412" s="4">
        <v>177.5</v>
      </c>
      <c r="L412" s="4">
        <v>230</v>
      </c>
      <c r="M412" s="12">
        <f t="shared" si="23"/>
        <v>637.5</v>
      </c>
      <c r="N412" s="8">
        <f t="shared" si="22"/>
        <v>79.618945351560853</v>
      </c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x14ac:dyDescent="0.25">
      <c r="A413" s="4">
        <v>36</v>
      </c>
      <c r="B413" s="4" t="s">
        <v>820</v>
      </c>
      <c r="C413" s="4" t="s">
        <v>241</v>
      </c>
      <c r="D413" s="7">
        <v>35079</v>
      </c>
      <c r="E413" s="16" t="s">
        <v>15</v>
      </c>
      <c r="F413" s="9">
        <v>104.05</v>
      </c>
      <c r="G413" s="4" t="s">
        <v>49</v>
      </c>
      <c r="H413" s="4" t="s">
        <v>49</v>
      </c>
      <c r="I413" s="4" t="s">
        <v>850</v>
      </c>
      <c r="J413" s="4">
        <v>230</v>
      </c>
      <c r="K413" s="4">
        <v>165</v>
      </c>
      <c r="L413" s="4">
        <v>240</v>
      </c>
      <c r="M413" s="12">
        <f t="shared" si="23"/>
        <v>635</v>
      </c>
      <c r="N413" s="8">
        <f t="shared" si="22"/>
        <v>78.732741512810279</v>
      </c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x14ac:dyDescent="0.25">
      <c r="A414" s="4">
        <v>37</v>
      </c>
      <c r="B414" s="4" t="s">
        <v>821</v>
      </c>
      <c r="C414" s="4" t="s">
        <v>241</v>
      </c>
      <c r="D414" s="7">
        <v>32793</v>
      </c>
      <c r="E414" s="16" t="s">
        <v>15</v>
      </c>
      <c r="F414" s="9">
        <v>104.25</v>
      </c>
      <c r="G414" s="4" t="s">
        <v>51</v>
      </c>
      <c r="H414" s="4" t="s">
        <v>68</v>
      </c>
      <c r="I414" s="4" t="s">
        <v>142</v>
      </c>
      <c r="J414" s="4">
        <v>235</v>
      </c>
      <c r="K414" s="4">
        <v>155</v>
      </c>
      <c r="L414" s="4">
        <v>232.5</v>
      </c>
      <c r="M414" s="12">
        <f t="shared" si="23"/>
        <v>622.5</v>
      </c>
      <c r="N414" s="8">
        <f t="shared" si="22"/>
        <v>77.11369826065517</v>
      </c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x14ac:dyDescent="0.25">
      <c r="A415" s="4">
        <v>38</v>
      </c>
      <c r="B415" s="4" t="s">
        <v>822</v>
      </c>
      <c r="C415" s="4" t="s">
        <v>241</v>
      </c>
      <c r="D415" s="7">
        <v>26078</v>
      </c>
      <c r="E415" s="5" t="s">
        <v>15</v>
      </c>
      <c r="F415" s="9">
        <v>96.45</v>
      </c>
      <c r="G415" s="4" t="s">
        <v>49</v>
      </c>
      <c r="H415" s="4" t="s">
        <v>49</v>
      </c>
      <c r="I415" s="4"/>
      <c r="J415" s="4">
        <v>205</v>
      </c>
      <c r="K415" s="4">
        <v>147.5</v>
      </c>
      <c r="L415" s="4">
        <v>265</v>
      </c>
      <c r="M415" s="12">
        <f t="shared" si="23"/>
        <v>617.5</v>
      </c>
      <c r="N415" s="8">
        <f t="shared" si="22"/>
        <v>79.368419692771127</v>
      </c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x14ac:dyDescent="0.25">
      <c r="A416" s="4">
        <v>39</v>
      </c>
      <c r="B416" s="4" t="s">
        <v>823</v>
      </c>
      <c r="C416" s="4" t="s">
        <v>241</v>
      </c>
      <c r="D416" s="7">
        <v>39493</v>
      </c>
      <c r="E416" s="5" t="s">
        <v>15</v>
      </c>
      <c r="F416" s="9">
        <v>101.45</v>
      </c>
      <c r="G416" s="4" t="s">
        <v>840</v>
      </c>
      <c r="H416" s="4" t="s">
        <v>309</v>
      </c>
      <c r="I416" s="4"/>
      <c r="J416" s="4">
        <v>220</v>
      </c>
      <c r="K416" s="4">
        <v>145</v>
      </c>
      <c r="L416" s="4">
        <v>240</v>
      </c>
      <c r="M416" s="12">
        <f t="shared" si="23"/>
        <v>605</v>
      </c>
      <c r="N416" s="8">
        <f t="shared" si="22"/>
        <v>75.909975826214776</v>
      </c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x14ac:dyDescent="0.25">
      <c r="A417" s="4">
        <v>40</v>
      </c>
      <c r="B417" s="4" t="s">
        <v>824</v>
      </c>
      <c r="C417" s="4" t="s">
        <v>241</v>
      </c>
      <c r="D417" s="7">
        <v>35546</v>
      </c>
      <c r="E417" s="5" t="s">
        <v>15</v>
      </c>
      <c r="F417" s="9">
        <v>101.5</v>
      </c>
      <c r="G417" s="4" t="s">
        <v>205</v>
      </c>
      <c r="H417" s="4" t="s">
        <v>216</v>
      </c>
      <c r="I417" s="4" t="s">
        <v>851</v>
      </c>
      <c r="J417" s="4">
        <v>220</v>
      </c>
      <c r="K417" s="4">
        <v>160</v>
      </c>
      <c r="L417" s="4">
        <v>225</v>
      </c>
      <c r="M417" s="12">
        <f t="shared" si="23"/>
        <v>605</v>
      </c>
      <c r="N417" s="8">
        <f t="shared" si="22"/>
        <v>75.892320052343038</v>
      </c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x14ac:dyDescent="0.25">
      <c r="A418" s="4">
        <v>41</v>
      </c>
      <c r="B418" s="4" t="s">
        <v>825</v>
      </c>
      <c r="C418" s="4" t="s">
        <v>241</v>
      </c>
      <c r="D418" s="7">
        <v>32532</v>
      </c>
      <c r="E418" s="5" t="s">
        <v>15</v>
      </c>
      <c r="F418" s="9">
        <v>103.1</v>
      </c>
      <c r="G418" s="4" t="s">
        <v>254</v>
      </c>
      <c r="H418" s="4" t="s">
        <v>213</v>
      </c>
      <c r="I418" s="4" t="s">
        <v>263</v>
      </c>
      <c r="J418" s="4">
        <v>200</v>
      </c>
      <c r="K418" s="4">
        <v>190</v>
      </c>
      <c r="L418" s="4">
        <v>205</v>
      </c>
      <c r="M418" s="12">
        <f t="shared" si="23"/>
        <v>595</v>
      </c>
      <c r="N418" s="8">
        <f t="shared" si="22"/>
        <v>74.090627053965747</v>
      </c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x14ac:dyDescent="0.25">
      <c r="A419" s="4">
        <v>42</v>
      </c>
      <c r="B419" s="4" t="s">
        <v>826</v>
      </c>
      <c r="C419" s="4" t="s">
        <v>241</v>
      </c>
      <c r="D419" s="7">
        <v>35367</v>
      </c>
      <c r="E419" s="5" t="s">
        <v>15</v>
      </c>
      <c r="F419" s="9">
        <v>104.6</v>
      </c>
      <c r="G419" s="4" t="s">
        <v>49</v>
      </c>
      <c r="H419" s="4" t="s">
        <v>49</v>
      </c>
      <c r="I419" s="4" t="s">
        <v>150</v>
      </c>
      <c r="J419" s="4">
        <v>220</v>
      </c>
      <c r="K419" s="4">
        <v>127.5</v>
      </c>
      <c r="L419" s="4">
        <v>245</v>
      </c>
      <c r="M419" s="12">
        <f t="shared" si="23"/>
        <v>592.5</v>
      </c>
      <c r="N419" s="8">
        <f t="shared" si="22"/>
        <v>73.282708624828672</v>
      </c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x14ac:dyDescent="0.25">
      <c r="A420" s="4">
        <v>43</v>
      </c>
      <c r="B420" s="4" t="s">
        <v>827</v>
      </c>
      <c r="C420" s="4" t="s">
        <v>241</v>
      </c>
      <c r="D420" s="7">
        <v>29046</v>
      </c>
      <c r="E420" s="5" t="s">
        <v>15</v>
      </c>
      <c r="F420" s="9">
        <v>104.5</v>
      </c>
      <c r="G420" s="4" t="s">
        <v>49</v>
      </c>
      <c r="H420" s="4" t="s">
        <v>49</v>
      </c>
      <c r="I420" s="4"/>
      <c r="J420" s="4">
        <v>207.5</v>
      </c>
      <c r="K420" s="4">
        <v>132.5</v>
      </c>
      <c r="L420" s="4">
        <v>247.5</v>
      </c>
      <c r="M420" s="12">
        <f t="shared" si="23"/>
        <v>587.5</v>
      </c>
      <c r="N420" s="8">
        <f t="shared" si="22"/>
        <v>72.69670098921415</v>
      </c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x14ac:dyDescent="0.25">
      <c r="A421" s="4">
        <v>44</v>
      </c>
      <c r="B421" s="4" t="s">
        <v>828</v>
      </c>
      <c r="C421" s="4" t="s">
        <v>241</v>
      </c>
      <c r="D421" s="7">
        <v>30498</v>
      </c>
      <c r="E421" s="5" t="s">
        <v>15</v>
      </c>
      <c r="F421" s="9">
        <v>97.6</v>
      </c>
      <c r="G421" s="4" t="s">
        <v>421</v>
      </c>
      <c r="H421" s="4" t="s">
        <v>426</v>
      </c>
      <c r="I421" s="4" t="s">
        <v>852</v>
      </c>
      <c r="J421" s="4">
        <v>205</v>
      </c>
      <c r="K421" s="4">
        <v>150</v>
      </c>
      <c r="L421" s="4">
        <v>230</v>
      </c>
      <c r="M421" s="12">
        <f t="shared" si="23"/>
        <v>585</v>
      </c>
      <c r="N421" s="8">
        <f t="shared" si="22"/>
        <v>74.764182483160525</v>
      </c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x14ac:dyDescent="0.25">
      <c r="A422" s="4">
        <v>45</v>
      </c>
      <c r="B422" s="4" t="s">
        <v>829</v>
      </c>
      <c r="C422" s="4" t="s">
        <v>241</v>
      </c>
      <c r="D422" s="7">
        <v>31295</v>
      </c>
      <c r="E422" s="5" t="s">
        <v>15</v>
      </c>
      <c r="F422" s="9">
        <v>104.75</v>
      </c>
      <c r="G422" s="4" t="s">
        <v>49</v>
      </c>
      <c r="H422" s="4" t="s">
        <v>49</v>
      </c>
      <c r="I422" s="4" t="s">
        <v>90</v>
      </c>
      <c r="J422" s="4">
        <v>210</v>
      </c>
      <c r="K422" s="4">
        <v>130</v>
      </c>
      <c r="L422" s="4">
        <v>245</v>
      </c>
      <c r="M422" s="12">
        <f t="shared" si="23"/>
        <v>585</v>
      </c>
      <c r="N422" s="8">
        <f t="shared" si="22"/>
        <v>72.306778039779928</v>
      </c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x14ac:dyDescent="0.25">
      <c r="A423" s="4">
        <v>46</v>
      </c>
      <c r="B423" s="4" t="s">
        <v>830</v>
      </c>
      <c r="C423" s="4" t="s">
        <v>241</v>
      </c>
      <c r="D423" s="7">
        <v>37911</v>
      </c>
      <c r="E423" s="5" t="s">
        <v>15</v>
      </c>
      <c r="F423" s="9">
        <v>100</v>
      </c>
      <c r="G423" s="4" t="s">
        <v>303</v>
      </c>
      <c r="H423" s="4" t="s">
        <v>213</v>
      </c>
      <c r="I423" s="4" t="s">
        <v>649</v>
      </c>
      <c r="J423" s="4">
        <v>205</v>
      </c>
      <c r="K423" s="4">
        <v>155</v>
      </c>
      <c r="L423" s="4">
        <v>215</v>
      </c>
      <c r="M423" s="12">
        <f t="shared" si="23"/>
        <v>575</v>
      </c>
      <c r="N423" s="8">
        <f t="shared" si="22"/>
        <v>72.639315963034136</v>
      </c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x14ac:dyDescent="0.25">
      <c r="A424" s="4" t="s">
        <v>95</v>
      </c>
      <c r="B424" s="4" t="s">
        <v>831</v>
      </c>
      <c r="C424" s="4" t="s">
        <v>241</v>
      </c>
      <c r="D424" s="7">
        <v>36922</v>
      </c>
      <c r="E424" s="5" t="s">
        <v>15</v>
      </c>
      <c r="F424" s="9">
        <v>101.1</v>
      </c>
      <c r="G424" s="4" t="s">
        <v>841</v>
      </c>
      <c r="H424" s="4" t="s">
        <v>307</v>
      </c>
      <c r="I424" s="4" t="s">
        <v>853</v>
      </c>
      <c r="J424" s="4">
        <v>275</v>
      </c>
      <c r="K424" s="4">
        <v>132.5</v>
      </c>
      <c r="L424" s="11">
        <v>292.5</v>
      </c>
      <c r="M424" s="12">
        <v>0</v>
      </c>
      <c r="N424" s="4">
        <v>0</v>
      </c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x14ac:dyDescent="0.25">
      <c r="A425" s="4" t="s">
        <v>95</v>
      </c>
      <c r="B425" s="4" t="s">
        <v>832</v>
      </c>
      <c r="C425" s="4" t="s">
        <v>241</v>
      </c>
      <c r="D425" s="7">
        <v>37792</v>
      </c>
      <c r="E425" s="5" t="s">
        <v>15</v>
      </c>
      <c r="F425" s="9">
        <v>104.35</v>
      </c>
      <c r="G425" s="4" t="s">
        <v>842</v>
      </c>
      <c r="H425" s="4" t="s">
        <v>843</v>
      </c>
      <c r="I425" s="4" t="s">
        <v>854</v>
      </c>
      <c r="J425" s="4">
        <v>280</v>
      </c>
      <c r="K425" s="11">
        <v>170</v>
      </c>
      <c r="L425" s="4" t="s">
        <v>95</v>
      </c>
      <c r="M425" s="12">
        <v>0</v>
      </c>
      <c r="N425" s="4">
        <v>0</v>
      </c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x14ac:dyDescent="0.25">
      <c r="A426" s="4" t="s">
        <v>95</v>
      </c>
      <c r="B426" s="4" t="s">
        <v>833</v>
      </c>
      <c r="C426" s="4" t="s">
        <v>241</v>
      </c>
      <c r="D426" s="7">
        <v>33469</v>
      </c>
      <c r="E426" s="5" t="s">
        <v>15</v>
      </c>
      <c r="F426" s="9">
        <v>104.55</v>
      </c>
      <c r="G426" s="4" t="s">
        <v>557</v>
      </c>
      <c r="H426" s="4" t="s">
        <v>309</v>
      </c>
      <c r="I426" s="4" t="s">
        <v>855</v>
      </c>
      <c r="J426" s="11">
        <v>282.5</v>
      </c>
      <c r="K426" s="4" t="s">
        <v>95</v>
      </c>
      <c r="L426" s="4" t="s">
        <v>95</v>
      </c>
      <c r="M426" s="12">
        <v>0</v>
      </c>
      <c r="N426" s="4">
        <v>0</v>
      </c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x14ac:dyDescent="0.25">
      <c r="A427" s="4" t="s">
        <v>95</v>
      </c>
      <c r="B427" s="4" t="s">
        <v>834</v>
      </c>
      <c r="C427" s="4" t="s">
        <v>241</v>
      </c>
      <c r="D427" s="7">
        <v>37434</v>
      </c>
      <c r="E427" s="5" t="s">
        <v>15</v>
      </c>
      <c r="F427" s="4" t="s">
        <v>95</v>
      </c>
      <c r="G427" s="4" t="s">
        <v>49</v>
      </c>
      <c r="H427" s="4" t="s">
        <v>49</v>
      </c>
      <c r="I427" s="4" t="s">
        <v>90</v>
      </c>
      <c r="J427" s="4" t="s">
        <v>95</v>
      </c>
      <c r="K427" s="4" t="s">
        <v>95</v>
      </c>
      <c r="L427" s="4" t="s">
        <v>95</v>
      </c>
      <c r="M427" s="12">
        <v>0</v>
      </c>
      <c r="N427" s="4">
        <v>0</v>
      </c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6.5" thickBot="1" x14ac:dyDescent="0.3">
      <c r="A428" s="4" t="s">
        <v>95</v>
      </c>
      <c r="B428" s="4" t="s">
        <v>835</v>
      </c>
      <c r="C428" s="4" t="s">
        <v>241</v>
      </c>
      <c r="D428" s="7">
        <v>39784</v>
      </c>
      <c r="E428" s="5" t="s">
        <v>15</v>
      </c>
      <c r="F428" s="4" t="s">
        <v>95</v>
      </c>
      <c r="G428" s="4" t="s">
        <v>52</v>
      </c>
      <c r="H428" s="4" t="s">
        <v>69</v>
      </c>
      <c r="I428" s="4" t="s">
        <v>312</v>
      </c>
      <c r="J428" s="4" t="s">
        <v>95</v>
      </c>
      <c r="K428" s="4" t="s">
        <v>95</v>
      </c>
      <c r="L428" s="4" t="s">
        <v>95</v>
      </c>
      <c r="M428" s="12">
        <v>0</v>
      </c>
      <c r="N428" s="4">
        <v>0</v>
      </c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6.5" thickBot="1" x14ac:dyDescent="0.3">
      <c r="A429" s="23" t="s">
        <v>857</v>
      </c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5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x14ac:dyDescent="0.25">
      <c r="A430" s="4">
        <v>1</v>
      </c>
      <c r="B430" s="4" t="s">
        <v>858</v>
      </c>
      <c r="C430" s="4" t="s">
        <v>241</v>
      </c>
      <c r="D430" s="7">
        <v>26626</v>
      </c>
      <c r="E430" s="5" t="s">
        <v>15</v>
      </c>
      <c r="F430" s="9">
        <v>112.85</v>
      </c>
      <c r="G430" s="4" t="s">
        <v>194</v>
      </c>
      <c r="H430" s="4" t="s">
        <v>63</v>
      </c>
      <c r="I430" s="4"/>
      <c r="J430" s="4">
        <v>340</v>
      </c>
      <c r="K430" s="4">
        <v>190</v>
      </c>
      <c r="L430" s="4">
        <v>325</v>
      </c>
      <c r="M430" s="12">
        <f t="shared" ref="M430:M464" si="24">SUM(J430:L430)</f>
        <v>855</v>
      </c>
      <c r="N430" s="8">
        <f t="shared" ref="N430:N453" si="25">M430*(100/(1199.72839-(1025.18162*EXP(-0.00921*F430))))</f>
        <v>102.13382097657848</v>
      </c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x14ac:dyDescent="0.25">
      <c r="A431" s="4">
        <v>2</v>
      </c>
      <c r="B431" s="4" t="s">
        <v>859</v>
      </c>
      <c r="C431" s="4" t="s">
        <v>241</v>
      </c>
      <c r="D431" s="7">
        <v>34201</v>
      </c>
      <c r="E431" s="5" t="s">
        <v>15</v>
      </c>
      <c r="F431" s="9">
        <v>117.2</v>
      </c>
      <c r="G431" s="4" t="s">
        <v>49</v>
      </c>
      <c r="H431" s="4" t="s">
        <v>49</v>
      </c>
      <c r="I431" s="4"/>
      <c r="J431" s="4">
        <v>302.5</v>
      </c>
      <c r="K431" s="4">
        <v>212.5</v>
      </c>
      <c r="L431" s="4">
        <v>275</v>
      </c>
      <c r="M431" s="12">
        <f t="shared" si="24"/>
        <v>790</v>
      </c>
      <c r="N431" s="8">
        <f t="shared" si="25"/>
        <v>92.790906707410315</v>
      </c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x14ac:dyDescent="0.25">
      <c r="A432" s="4">
        <v>3</v>
      </c>
      <c r="B432" s="4" t="s">
        <v>860</v>
      </c>
      <c r="C432" s="4" t="s">
        <v>241</v>
      </c>
      <c r="D432" s="7">
        <v>34529</v>
      </c>
      <c r="E432" s="5" t="s">
        <v>15</v>
      </c>
      <c r="F432" s="9">
        <v>114.7</v>
      </c>
      <c r="G432" s="4" t="s">
        <v>255</v>
      </c>
      <c r="H432" s="4" t="s">
        <v>256</v>
      </c>
      <c r="I432" s="4"/>
      <c r="J432" s="4">
        <v>287.5</v>
      </c>
      <c r="K432" s="4">
        <v>187.5</v>
      </c>
      <c r="L432" s="4">
        <v>310</v>
      </c>
      <c r="M432" s="12">
        <f t="shared" si="24"/>
        <v>785</v>
      </c>
      <c r="N432" s="8">
        <f t="shared" si="25"/>
        <v>93.090803605550448</v>
      </c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x14ac:dyDescent="0.25">
      <c r="A433" s="4">
        <v>4</v>
      </c>
      <c r="B433" s="4" t="s">
        <v>861</v>
      </c>
      <c r="C433" s="4" t="s">
        <v>241</v>
      </c>
      <c r="D433" s="7">
        <v>35887</v>
      </c>
      <c r="E433" s="5" t="s">
        <v>15</v>
      </c>
      <c r="F433" s="9">
        <v>117.3</v>
      </c>
      <c r="G433" s="4" t="s">
        <v>884</v>
      </c>
      <c r="H433" s="4" t="s">
        <v>644</v>
      </c>
      <c r="I433" s="4"/>
      <c r="J433" s="4">
        <v>307.5</v>
      </c>
      <c r="K433" s="4">
        <v>200</v>
      </c>
      <c r="L433" s="4">
        <v>275</v>
      </c>
      <c r="M433" s="12">
        <f t="shared" si="24"/>
        <v>782.5</v>
      </c>
      <c r="N433" s="8">
        <f t="shared" si="25"/>
        <v>91.87537407248125</v>
      </c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x14ac:dyDescent="0.25">
      <c r="A434" s="4">
        <v>5</v>
      </c>
      <c r="B434" s="4" t="s">
        <v>862</v>
      </c>
      <c r="C434" s="4" t="s">
        <v>241</v>
      </c>
      <c r="D434" s="7">
        <v>37645</v>
      </c>
      <c r="E434" s="5" t="s">
        <v>15</v>
      </c>
      <c r="F434" s="9">
        <v>118.5</v>
      </c>
      <c r="G434" s="4" t="s">
        <v>842</v>
      </c>
      <c r="H434" s="4" t="s">
        <v>843</v>
      </c>
      <c r="I434" s="4" t="s">
        <v>889</v>
      </c>
      <c r="J434" s="4">
        <v>280</v>
      </c>
      <c r="K434" s="4">
        <v>190</v>
      </c>
      <c r="L434" s="4">
        <v>310</v>
      </c>
      <c r="M434" s="12">
        <f t="shared" si="24"/>
        <v>780</v>
      </c>
      <c r="N434" s="8">
        <f t="shared" si="25"/>
        <v>91.172356317419442</v>
      </c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x14ac:dyDescent="0.25">
      <c r="A435" s="4">
        <v>6</v>
      </c>
      <c r="B435" s="4" t="s">
        <v>863</v>
      </c>
      <c r="C435" s="4" t="s">
        <v>241</v>
      </c>
      <c r="D435" s="7">
        <v>33919</v>
      </c>
      <c r="E435" s="5" t="s">
        <v>15</v>
      </c>
      <c r="F435" s="9">
        <v>114.1</v>
      </c>
      <c r="G435" s="4" t="s">
        <v>885</v>
      </c>
      <c r="H435" s="4" t="s">
        <v>63</v>
      </c>
      <c r="I435" s="4"/>
      <c r="J435" s="4">
        <v>265</v>
      </c>
      <c r="K435" s="4">
        <v>235</v>
      </c>
      <c r="L435" s="4">
        <v>275</v>
      </c>
      <c r="M435" s="12">
        <f t="shared" si="24"/>
        <v>775</v>
      </c>
      <c r="N435" s="8">
        <f t="shared" si="25"/>
        <v>92.12071966255229</v>
      </c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x14ac:dyDescent="0.25">
      <c r="A436" s="4">
        <v>7</v>
      </c>
      <c r="B436" s="4" t="s">
        <v>864</v>
      </c>
      <c r="C436" s="4" t="s">
        <v>241</v>
      </c>
      <c r="D436" s="7">
        <v>29800</v>
      </c>
      <c r="E436" s="5" t="s">
        <v>15</v>
      </c>
      <c r="F436" s="9">
        <v>118.5</v>
      </c>
      <c r="G436" s="4" t="s">
        <v>53</v>
      </c>
      <c r="H436" s="4" t="s">
        <v>70</v>
      </c>
      <c r="I436" s="4" t="s">
        <v>92</v>
      </c>
      <c r="J436" s="4">
        <v>267.5</v>
      </c>
      <c r="K436" s="4">
        <v>210</v>
      </c>
      <c r="L436" s="4">
        <v>297.5</v>
      </c>
      <c r="M436" s="12">
        <f t="shared" si="24"/>
        <v>775</v>
      </c>
      <c r="N436" s="8">
        <f t="shared" si="25"/>
        <v>90.587918135897525</v>
      </c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x14ac:dyDescent="0.25">
      <c r="A437" s="4">
        <v>8</v>
      </c>
      <c r="B437" s="4" t="s">
        <v>865</v>
      </c>
      <c r="C437" s="4" t="s">
        <v>241</v>
      </c>
      <c r="D437" s="7">
        <v>31556</v>
      </c>
      <c r="E437" s="5" t="s">
        <v>15</v>
      </c>
      <c r="F437" s="9">
        <v>118.15</v>
      </c>
      <c r="G437" s="4" t="s">
        <v>49</v>
      </c>
      <c r="H437" s="4" t="s">
        <v>49</v>
      </c>
      <c r="I437" s="4" t="s">
        <v>890</v>
      </c>
      <c r="J437" s="4">
        <v>290</v>
      </c>
      <c r="K437" s="4">
        <v>190</v>
      </c>
      <c r="L437" s="4">
        <v>290</v>
      </c>
      <c r="M437" s="12">
        <f t="shared" si="24"/>
        <v>770</v>
      </c>
      <c r="N437" s="8">
        <f t="shared" si="25"/>
        <v>90.120548053194952</v>
      </c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x14ac:dyDescent="0.25">
      <c r="A438" s="4">
        <v>9</v>
      </c>
      <c r="B438" s="4" t="s">
        <v>866</v>
      </c>
      <c r="C438" s="4" t="s">
        <v>241</v>
      </c>
      <c r="D438" s="7">
        <v>38730</v>
      </c>
      <c r="E438" s="5" t="s">
        <v>15</v>
      </c>
      <c r="F438" s="9">
        <v>111.85</v>
      </c>
      <c r="G438" s="4" t="s">
        <v>886</v>
      </c>
      <c r="H438" s="4" t="s">
        <v>888</v>
      </c>
      <c r="I438" s="4" t="s">
        <v>891</v>
      </c>
      <c r="J438" s="4">
        <v>270</v>
      </c>
      <c r="K438" s="4">
        <v>180</v>
      </c>
      <c r="L438" s="4">
        <v>305</v>
      </c>
      <c r="M438" s="12">
        <f t="shared" si="24"/>
        <v>755</v>
      </c>
      <c r="N438" s="8">
        <f t="shared" si="25"/>
        <v>90.551236035076556</v>
      </c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x14ac:dyDescent="0.25">
      <c r="A439" s="4">
        <v>10</v>
      </c>
      <c r="B439" s="4" t="s">
        <v>867</v>
      </c>
      <c r="C439" s="4" t="s">
        <v>241</v>
      </c>
      <c r="D439" s="7">
        <v>29958</v>
      </c>
      <c r="E439" s="5" t="s">
        <v>15</v>
      </c>
      <c r="F439" s="9">
        <v>117.65</v>
      </c>
      <c r="G439" s="4" t="s">
        <v>39</v>
      </c>
      <c r="H439" s="4" t="s">
        <v>57</v>
      </c>
      <c r="I439" s="4" t="s">
        <v>77</v>
      </c>
      <c r="J439" s="4">
        <v>287.5</v>
      </c>
      <c r="K439" s="4">
        <v>192.5</v>
      </c>
      <c r="L439" s="4">
        <v>275</v>
      </c>
      <c r="M439" s="12">
        <f t="shared" si="24"/>
        <v>755</v>
      </c>
      <c r="N439" s="8">
        <f t="shared" si="25"/>
        <v>88.530100579371606</v>
      </c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x14ac:dyDescent="0.25">
      <c r="A440" s="4">
        <v>11</v>
      </c>
      <c r="B440" s="4" t="s">
        <v>868</v>
      </c>
      <c r="C440" s="4" t="s">
        <v>241</v>
      </c>
      <c r="D440" s="7">
        <v>35583</v>
      </c>
      <c r="E440" s="5" t="s">
        <v>15</v>
      </c>
      <c r="F440" s="9">
        <v>117.75</v>
      </c>
      <c r="G440" s="4" t="s">
        <v>305</v>
      </c>
      <c r="H440" s="4" t="s">
        <v>64</v>
      </c>
      <c r="I440" s="4" t="s">
        <v>327</v>
      </c>
      <c r="J440" s="4">
        <v>262.5</v>
      </c>
      <c r="K440" s="4">
        <v>192.5</v>
      </c>
      <c r="L440" s="4">
        <v>275</v>
      </c>
      <c r="M440" s="12">
        <f t="shared" si="24"/>
        <v>730</v>
      </c>
      <c r="N440" s="8">
        <f t="shared" si="25"/>
        <v>85.566597814987517</v>
      </c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x14ac:dyDescent="0.25">
      <c r="A441" s="4">
        <v>12</v>
      </c>
      <c r="B441" s="4" t="s">
        <v>869</v>
      </c>
      <c r="C441" s="4" t="s">
        <v>241</v>
      </c>
      <c r="D441" s="7">
        <v>38071</v>
      </c>
      <c r="E441" s="5" t="s">
        <v>15</v>
      </c>
      <c r="F441" s="9">
        <v>113.3</v>
      </c>
      <c r="G441" s="4" t="s">
        <v>40</v>
      </c>
      <c r="H441" s="4" t="s">
        <v>58</v>
      </c>
      <c r="I441" s="4" t="s">
        <v>139</v>
      </c>
      <c r="J441" s="4">
        <v>300</v>
      </c>
      <c r="K441" s="4">
        <v>170</v>
      </c>
      <c r="L441" s="4">
        <v>255</v>
      </c>
      <c r="M441" s="12">
        <f t="shared" si="24"/>
        <v>725</v>
      </c>
      <c r="N441" s="8">
        <f t="shared" si="25"/>
        <v>86.449835449992079</v>
      </c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x14ac:dyDescent="0.25">
      <c r="A442" s="4">
        <v>13</v>
      </c>
      <c r="B442" s="4" t="s">
        <v>870</v>
      </c>
      <c r="C442" s="4" t="s">
        <v>241</v>
      </c>
      <c r="D442" s="7">
        <v>29573</v>
      </c>
      <c r="E442" s="5" t="s">
        <v>15</v>
      </c>
      <c r="F442" s="9">
        <v>115.6</v>
      </c>
      <c r="G442" s="4" t="s">
        <v>39</v>
      </c>
      <c r="H442" s="4" t="s">
        <v>57</v>
      </c>
      <c r="I442" s="4"/>
      <c r="J442" s="4">
        <v>255</v>
      </c>
      <c r="K442" s="4">
        <v>190</v>
      </c>
      <c r="L442" s="4">
        <v>280</v>
      </c>
      <c r="M442" s="12">
        <f t="shared" si="24"/>
        <v>725</v>
      </c>
      <c r="N442" s="8">
        <f t="shared" si="25"/>
        <v>85.676617738645618</v>
      </c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x14ac:dyDescent="0.25">
      <c r="A443" s="4">
        <v>14</v>
      </c>
      <c r="B443" s="4" t="s">
        <v>871</v>
      </c>
      <c r="C443" s="4" t="s">
        <v>241</v>
      </c>
      <c r="D443" s="7">
        <v>36034</v>
      </c>
      <c r="E443" s="5" t="s">
        <v>15</v>
      </c>
      <c r="F443" s="9">
        <v>119.95</v>
      </c>
      <c r="G443" s="4" t="s">
        <v>49</v>
      </c>
      <c r="H443" s="4" t="s">
        <v>49</v>
      </c>
      <c r="I443" s="4" t="s">
        <v>221</v>
      </c>
      <c r="J443" s="4">
        <v>262.5</v>
      </c>
      <c r="K443" s="4">
        <v>175</v>
      </c>
      <c r="L443" s="4">
        <v>285</v>
      </c>
      <c r="M443" s="12">
        <f t="shared" si="24"/>
        <v>722.5</v>
      </c>
      <c r="N443" s="8">
        <f t="shared" si="25"/>
        <v>84.002972031359207</v>
      </c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x14ac:dyDescent="0.25">
      <c r="A444" s="4">
        <v>15</v>
      </c>
      <c r="B444" s="4" t="s">
        <v>872</v>
      </c>
      <c r="C444" s="4" t="s">
        <v>241</v>
      </c>
      <c r="D444" s="7">
        <v>37054</v>
      </c>
      <c r="E444" s="5" t="s">
        <v>15</v>
      </c>
      <c r="F444" s="9">
        <v>120</v>
      </c>
      <c r="G444" s="4" t="s">
        <v>192</v>
      </c>
      <c r="H444" s="4" t="s">
        <v>208</v>
      </c>
      <c r="I444" s="4" t="s">
        <v>219</v>
      </c>
      <c r="J444" s="4">
        <v>272.5</v>
      </c>
      <c r="K444" s="4">
        <v>165</v>
      </c>
      <c r="L444" s="4">
        <v>277.5</v>
      </c>
      <c r="M444" s="12">
        <f t="shared" si="24"/>
        <v>715</v>
      </c>
      <c r="N444" s="8">
        <f t="shared" si="25"/>
        <v>83.115858012080011</v>
      </c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x14ac:dyDescent="0.25">
      <c r="A445" s="4">
        <v>16</v>
      </c>
      <c r="B445" s="4" t="s">
        <v>873</v>
      </c>
      <c r="C445" s="4" t="s">
        <v>241</v>
      </c>
      <c r="D445" s="7">
        <v>38037</v>
      </c>
      <c r="E445" s="5" t="s">
        <v>15</v>
      </c>
      <c r="F445" s="9">
        <v>117.6</v>
      </c>
      <c r="G445" s="4" t="s">
        <v>40</v>
      </c>
      <c r="H445" s="4" t="s">
        <v>58</v>
      </c>
      <c r="I445" s="4" t="s">
        <v>139</v>
      </c>
      <c r="J445" s="4">
        <v>275</v>
      </c>
      <c r="K445" s="4">
        <v>162.5</v>
      </c>
      <c r="L445" s="4">
        <v>275</v>
      </c>
      <c r="M445" s="12">
        <f t="shared" si="24"/>
        <v>712.5</v>
      </c>
      <c r="N445" s="8">
        <f t="shared" si="25"/>
        <v>83.562274863757153</v>
      </c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x14ac:dyDescent="0.25">
      <c r="A446" s="4">
        <v>17</v>
      </c>
      <c r="B446" s="4" t="s">
        <v>874</v>
      </c>
      <c r="C446" s="4" t="s">
        <v>241</v>
      </c>
      <c r="D446" s="7">
        <v>33812</v>
      </c>
      <c r="E446" s="5" t="s">
        <v>15</v>
      </c>
      <c r="F446" s="9">
        <v>112.85</v>
      </c>
      <c r="G446" s="4" t="s">
        <v>501</v>
      </c>
      <c r="H446" s="4" t="s">
        <v>134</v>
      </c>
      <c r="I446" s="4" t="s">
        <v>892</v>
      </c>
      <c r="J446" s="4">
        <v>275</v>
      </c>
      <c r="K446" s="4">
        <v>185</v>
      </c>
      <c r="L446" s="4">
        <v>250</v>
      </c>
      <c r="M446" s="12">
        <f t="shared" si="24"/>
        <v>710</v>
      </c>
      <c r="N446" s="8">
        <f t="shared" si="25"/>
        <v>84.812880577041767</v>
      </c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x14ac:dyDescent="0.25">
      <c r="A447" s="4">
        <v>18</v>
      </c>
      <c r="B447" s="4" t="s">
        <v>875</v>
      </c>
      <c r="C447" s="4" t="s">
        <v>241</v>
      </c>
      <c r="D447" s="7">
        <v>34709</v>
      </c>
      <c r="E447" s="5" t="s">
        <v>15</v>
      </c>
      <c r="F447" s="9">
        <v>117.65</v>
      </c>
      <c r="G447" s="4" t="s">
        <v>49</v>
      </c>
      <c r="H447" s="4" t="s">
        <v>49</v>
      </c>
      <c r="I447" s="4"/>
      <c r="J447" s="4">
        <v>260</v>
      </c>
      <c r="K447" s="4">
        <v>195</v>
      </c>
      <c r="L447" s="4">
        <v>250</v>
      </c>
      <c r="M447" s="12">
        <f t="shared" si="24"/>
        <v>705</v>
      </c>
      <c r="N447" s="8">
        <f t="shared" si="25"/>
        <v>82.66718001120131</v>
      </c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x14ac:dyDescent="0.25">
      <c r="A448" s="4">
        <v>19</v>
      </c>
      <c r="B448" s="4" t="s">
        <v>876</v>
      </c>
      <c r="C448" s="4" t="s">
        <v>241</v>
      </c>
      <c r="D448" s="7">
        <v>30342</v>
      </c>
      <c r="E448" s="5" t="s">
        <v>15</v>
      </c>
      <c r="F448" s="9">
        <v>119.45</v>
      </c>
      <c r="G448" s="4" t="s">
        <v>303</v>
      </c>
      <c r="H448" s="4" t="s">
        <v>213</v>
      </c>
      <c r="I448" s="4" t="s">
        <v>517</v>
      </c>
      <c r="J448" s="4">
        <v>265</v>
      </c>
      <c r="K448" s="4">
        <v>172.5</v>
      </c>
      <c r="L448" s="4">
        <v>260</v>
      </c>
      <c r="M448" s="12">
        <f t="shared" si="24"/>
        <v>697.5</v>
      </c>
      <c r="N448" s="8">
        <f t="shared" si="25"/>
        <v>81.244375556553877</v>
      </c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x14ac:dyDescent="0.25">
      <c r="A449" s="4">
        <v>20</v>
      </c>
      <c r="B449" s="4" t="s">
        <v>877</v>
      </c>
      <c r="C449" s="4" t="s">
        <v>241</v>
      </c>
      <c r="D449" s="7">
        <v>32284</v>
      </c>
      <c r="E449" s="5" t="s">
        <v>15</v>
      </c>
      <c r="F449" s="9">
        <v>118.15</v>
      </c>
      <c r="G449" s="4" t="s">
        <v>887</v>
      </c>
      <c r="H449" s="4" t="s">
        <v>256</v>
      </c>
      <c r="I449" s="4" t="s">
        <v>321</v>
      </c>
      <c r="J449" s="4">
        <v>235</v>
      </c>
      <c r="K449" s="4">
        <v>210</v>
      </c>
      <c r="L449" s="4">
        <v>240</v>
      </c>
      <c r="M449" s="12">
        <f t="shared" si="24"/>
        <v>685</v>
      </c>
      <c r="N449" s="8">
        <f t="shared" si="25"/>
        <v>80.172175865504599</v>
      </c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x14ac:dyDescent="0.25">
      <c r="A450" s="4">
        <v>21</v>
      </c>
      <c r="B450" s="4" t="s">
        <v>878</v>
      </c>
      <c r="C450" s="4" t="s">
        <v>241</v>
      </c>
      <c r="D450" s="7">
        <v>26831</v>
      </c>
      <c r="E450" s="5" t="s">
        <v>15</v>
      </c>
      <c r="F450" s="9">
        <v>118.45</v>
      </c>
      <c r="G450" s="4" t="s">
        <v>49</v>
      </c>
      <c r="H450" s="4" t="s">
        <v>49</v>
      </c>
      <c r="I450" s="4"/>
      <c r="J450" s="4">
        <v>250</v>
      </c>
      <c r="K450" s="4">
        <v>150</v>
      </c>
      <c r="L450" s="4">
        <v>250</v>
      </c>
      <c r="M450" s="12">
        <f t="shared" si="24"/>
        <v>650</v>
      </c>
      <c r="N450" s="8">
        <f t="shared" si="25"/>
        <v>75.99104607198413</v>
      </c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x14ac:dyDescent="0.25">
      <c r="A451" s="4">
        <v>22</v>
      </c>
      <c r="B451" s="4" t="s">
        <v>879</v>
      </c>
      <c r="C451" s="4" t="s">
        <v>241</v>
      </c>
      <c r="D451" s="7">
        <v>38975</v>
      </c>
      <c r="E451" s="5" t="s">
        <v>15</v>
      </c>
      <c r="F451" s="9">
        <v>115.35</v>
      </c>
      <c r="G451" s="4" t="s">
        <v>49</v>
      </c>
      <c r="H451" s="4" t="s">
        <v>49</v>
      </c>
      <c r="I451" s="4" t="s">
        <v>692</v>
      </c>
      <c r="J451" s="4">
        <v>255</v>
      </c>
      <c r="K451" s="4">
        <v>155</v>
      </c>
      <c r="L451" s="4">
        <v>230</v>
      </c>
      <c r="M451" s="12">
        <f t="shared" si="24"/>
        <v>640</v>
      </c>
      <c r="N451" s="8">
        <f t="shared" si="25"/>
        <v>75.704679131073931</v>
      </c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x14ac:dyDescent="0.25">
      <c r="A452" s="4">
        <v>23</v>
      </c>
      <c r="B452" s="4" t="s">
        <v>880</v>
      </c>
      <c r="C452" s="4" t="s">
        <v>241</v>
      </c>
      <c r="D452" s="7">
        <v>38644</v>
      </c>
      <c r="E452" s="5" t="s">
        <v>15</v>
      </c>
      <c r="F452" s="9">
        <v>119.85</v>
      </c>
      <c r="G452" s="4" t="s">
        <v>352</v>
      </c>
      <c r="H452" s="4" t="s">
        <v>131</v>
      </c>
      <c r="I452" s="4" t="s">
        <v>893</v>
      </c>
      <c r="J452" s="4">
        <v>200</v>
      </c>
      <c r="K452" s="4">
        <v>155</v>
      </c>
      <c r="L452" s="4">
        <v>285</v>
      </c>
      <c r="M452" s="12">
        <f t="shared" si="24"/>
        <v>640</v>
      </c>
      <c r="N452" s="8">
        <f t="shared" si="25"/>
        <v>74.438022223014428</v>
      </c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x14ac:dyDescent="0.25">
      <c r="A453" s="4">
        <v>24</v>
      </c>
      <c r="B453" s="4" t="s">
        <v>881</v>
      </c>
      <c r="C453" s="4" t="s">
        <v>241</v>
      </c>
      <c r="D453" s="7">
        <v>33130</v>
      </c>
      <c r="E453" s="5" t="s">
        <v>15</v>
      </c>
      <c r="F453" s="9">
        <v>112.55</v>
      </c>
      <c r="G453" s="4" t="s">
        <v>643</v>
      </c>
      <c r="H453" s="4" t="s">
        <v>63</v>
      </c>
      <c r="I453" s="4" t="s">
        <v>666</v>
      </c>
      <c r="J453" s="4">
        <v>210</v>
      </c>
      <c r="K453" s="4">
        <v>180</v>
      </c>
      <c r="L453" s="4">
        <v>225</v>
      </c>
      <c r="M453" s="12">
        <f t="shared" si="24"/>
        <v>615</v>
      </c>
      <c r="N453" s="8">
        <f t="shared" si="25"/>
        <v>73.552823982763272</v>
      </c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x14ac:dyDescent="0.25">
      <c r="A454" s="4" t="s">
        <v>95</v>
      </c>
      <c r="B454" s="4" t="s">
        <v>882</v>
      </c>
      <c r="C454" s="4" t="s">
        <v>241</v>
      </c>
      <c r="D454" s="7">
        <v>35049</v>
      </c>
      <c r="E454" s="5" t="s">
        <v>15</v>
      </c>
      <c r="F454" s="9">
        <v>119.95</v>
      </c>
      <c r="G454" s="4" t="s">
        <v>197</v>
      </c>
      <c r="H454" s="4" t="s">
        <v>197</v>
      </c>
      <c r="I454" s="4"/>
      <c r="J454" s="4">
        <v>285</v>
      </c>
      <c r="K454" s="4">
        <v>180</v>
      </c>
      <c r="L454" s="11">
        <v>305</v>
      </c>
      <c r="M454" s="12">
        <v>0</v>
      </c>
      <c r="N454" s="4">
        <v>0</v>
      </c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6.5" thickBot="1" x14ac:dyDescent="0.3">
      <c r="A455" s="4" t="s">
        <v>95</v>
      </c>
      <c r="B455" s="4" t="s">
        <v>883</v>
      </c>
      <c r="C455" s="4" t="s">
        <v>241</v>
      </c>
      <c r="D455" s="7">
        <v>29133</v>
      </c>
      <c r="E455" s="5" t="s">
        <v>15</v>
      </c>
      <c r="F455" s="4" t="s">
        <v>95</v>
      </c>
      <c r="G455" s="4" t="s">
        <v>49</v>
      </c>
      <c r="H455" s="4" t="s">
        <v>49</v>
      </c>
      <c r="I455" s="4"/>
      <c r="J455" s="4" t="s">
        <v>95</v>
      </c>
      <c r="K455" s="4" t="s">
        <v>95</v>
      </c>
      <c r="L455" s="4" t="s">
        <v>95</v>
      </c>
      <c r="M455" s="12">
        <v>0</v>
      </c>
      <c r="N455" s="4">
        <v>0</v>
      </c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6.5" thickBot="1" x14ac:dyDescent="0.3">
      <c r="A456" s="23" t="s">
        <v>894</v>
      </c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5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x14ac:dyDescent="0.25">
      <c r="A457" s="4">
        <v>1</v>
      </c>
      <c r="B457" s="4" t="s">
        <v>895</v>
      </c>
      <c r="C457" s="4" t="s">
        <v>241</v>
      </c>
      <c r="D457" s="7">
        <v>39603</v>
      </c>
      <c r="E457" s="5" t="s">
        <v>15</v>
      </c>
      <c r="F457" s="9">
        <v>151.35</v>
      </c>
      <c r="G457" s="4" t="s">
        <v>698</v>
      </c>
      <c r="H457" s="4" t="s">
        <v>210</v>
      </c>
      <c r="I457" s="4" t="s">
        <v>709</v>
      </c>
      <c r="J457" s="4">
        <v>342.5</v>
      </c>
      <c r="K457" s="4">
        <v>227.5</v>
      </c>
      <c r="L457" s="4">
        <v>282.5</v>
      </c>
      <c r="M457" s="12">
        <f t="shared" si="24"/>
        <v>852.5</v>
      </c>
      <c r="N457" s="8">
        <f t="shared" ref="N457:N464" si="26">M457*(100/(1199.72839-(1025.18162*EXP(-0.00921*F457))))</f>
        <v>90.175054717155547</v>
      </c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x14ac:dyDescent="0.25">
      <c r="A458" s="4">
        <v>2</v>
      </c>
      <c r="B458" s="4" t="s">
        <v>896</v>
      </c>
      <c r="C458" s="4" t="s">
        <v>241</v>
      </c>
      <c r="D458" s="7">
        <v>33943</v>
      </c>
      <c r="E458" s="5" t="s">
        <v>15</v>
      </c>
      <c r="F458" s="9">
        <v>136.30000000000001</v>
      </c>
      <c r="G458" s="4" t="s">
        <v>53</v>
      </c>
      <c r="H458" s="4" t="s">
        <v>70</v>
      </c>
      <c r="I458" s="4" t="s">
        <v>905</v>
      </c>
      <c r="J458" s="4">
        <v>330</v>
      </c>
      <c r="K458" s="4">
        <v>222.5</v>
      </c>
      <c r="L458" s="4">
        <v>282.5</v>
      </c>
      <c r="M458" s="12">
        <f t="shared" si="24"/>
        <v>835</v>
      </c>
      <c r="N458" s="8">
        <f t="shared" si="26"/>
        <v>92.004099656867155</v>
      </c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x14ac:dyDescent="0.25">
      <c r="A459" s="4">
        <v>3</v>
      </c>
      <c r="B459" s="4" t="s">
        <v>897</v>
      </c>
      <c r="C459" s="4" t="s">
        <v>241</v>
      </c>
      <c r="D459" s="7">
        <v>34841</v>
      </c>
      <c r="E459" s="5" t="s">
        <v>15</v>
      </c>
      <c r="F459" s="9">
        <v>141.30000000000001</v>
      </c>
      <c r="G459" s="4" t="s">
        <v>37</v>
      </c>
      <c r="H459" s="4" t="s">
        <v>55</v>
      </c>
      <c r="I459" s="4" t="s">
        <v>906</v>
      </c>
      <c r="J459" s="4">
        <v>317.5</v>
      </c>
      <c r="K459" s="4">
        <v>202.5</v>
      </c>
      <c r="L459" s="4">
        <v>315</v>
      </c>
      <c r="M459" s="12">
        <f t="shared" si="24"/>
        <v>835</v>
      </c>
      <c r="N459" s="8">
        <f t="shared" si="26"/>
        <v>90.690175542838389</v>
      </c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x14ac:dyDescent="0.25">
      <c r="A460" s="4">
        <v>4</v>
      </c>
      <c r="B460" s="4" t="s">
        <v>898</v>
      </c>
      <c r="C460" s="4" t="s">
        <v>241</v>
      </c>
      <c r="D460" s="7">
        <v>36963</v>
      </c>
      <c r="E460" s="5" t="s">
        <v>15</v>
      </c>
      <c r="F460" s="9">
        <v>145.4</v>
      </c>
      <c r="G460" s="4" t="s">
        <v>424</v>
      </c>
      <c r="H460" s="4" t="s">
        <v>364</v>
      </c>
      <c r="I460" s="4"/>
      <c r="J460" s="4">
        <v>312.5</v>
      </c>
      <c r="K460" s="4">
        <v>200</v>
      </c>
      <c r="L460" s="4">
        <v>315</v>
      </c>
      <c r="M460" s="12">
        <f t="shared" si="24"/>
        <v>827.5</v>
      </c>
      <c r="N460" s="8">
        <f t="shared" si="26"/>
        <v>88.877532220777482</v>
      </c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x14ac:dyDescent="0.25">
      <c r="A461" s="4">
        <v>5</v>
      </c>
      <c r="B461" s="4" t="s">
        <v>899</v>
      </c>
      <c r="C461" s="4" t="s">
        <v>241</v>
      </c>
      <c r="D461" s="7">
        <v>30366</v>
      </c>
      <c r="E461" s="5" t="s">
        <v>15</v>
      </c>
      <c r="F461" s="9">
        <v>135.9</v>
      </c>
      <c r="G461" s="4" t="s">
        <v>903</v>
      </c>
      <c r="H461" s="4" t="s">
        <v>904</v>
      </c>
      <c r="I461" s="4" t="s">
        <v>907</v>
      </c>
      <c r="J461" s="4">
        <v>310</v>
      </c>
      <c r="K461" s="4">
        <v>210</v>
      </c>
      <c r="L461" s="4">
        <v>280</v>
      </c>
      <c r="M461" s="12">
        <f t="shared" si="24"/>
        <v>800</v>
      </c>
      <c r="N461" s="8">
        <f t="shared" si="26"/>
        <v>88.252495232880293</v>
      </c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x14ac:dyDescent="0.25">
      <c r="A462" s="4">
        <v>6</v>
      </c>
      <c r="B462" s="4" t="s">
        <v>900</v>
      </c>
      <c r="C462" s="4" t="s">
        <v>241</v>
      </c>
      <c r="D462" s="7">
        <v>28444</v>
      </c>
      <c r="E462" s="5" t="s">
        <v>15</v>
      </c>
      <c r="F462" s="9">
        <v>156.35</v>
      </c>
      <c r="G462" s="4" t="s">
        <v>634</v>
      </c>
      <c r="H462" s="4" t="s">
        <v>211</v>
      </c>
      <c r="I462" s="4" t="s">
        <v>908</v>
      </c>
      <c r="J462" s="4">
        <v>275</v>
      </c>
      <c r="K462" s="4">
        <v>197.5</v>
      </c>
      <c r="L462" s="4">
        <v>300</v>
      </c>
      <c r="M462" s="12">
        <f t="shared" si="24"/>
        <v>772.5</v>
      </c>
      <c r="N462" s="8">
        <f t="shared" si="26"/>
        <v>80.735311191116864</v>
      </c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x14ac:dyDescent="0.25">
      <c r="A463" s="4">
        <v>7</v>
      </c>
      <c r="B463" s="4" t="s">
        <v>901</v>
      </c>
      <c r="C463" s="4" t="s">
        <v>241</v>
      </c>
      <c r="D463" s="7">
        <v>30614</v>
      </c>
      <c r="E463" s="5" t="s">
        <v>15</v>
      </c>
      <c r="F463" s="9">
        <v>134.30000000000001</v>
      </c>
      <c r="G463" s="4" t="s">
        <v>49</v>
      </c>
      <c r="H463" s="4" t="s">
        <v>49</v>
      </c>
      <c r="I463" s="4"/>
      <c r="J463" s="4">
        <v>290</v>
      </c>
      <c r="K463" s="4">
        <v>195</v>
      </c>
      <c r="L463" s="4">
        <v>285</v>
      </c>
      <c r="M463" s="12">
        <f t="shared" si="24"/>
        <v>770</v>
      </c>
      <c r="N463" s="8">
        <f t="shared" si="26"/>
        <v>85.352909429502034</v>
      </c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x14ac:dyDescent="0.25">
      <c r="A464" s="4">
        <v>8</v>
      </c>
      <c r="B464" s="4" t="s">
        <v>902</v>
      </c>
      <c r="C464" s="4" t="s">
        <v>241</v>
      </c>
      <c r="D464" s="7">
        <v>31939</v>
      </c>
      <c r="E464" s="5" t="s">
        <v>15</v>
      </c>
      <c r="F464" s="9">
        <v>138.75</v>
      </c>
      <c r="G464" s="4" t="s">
        <v>49</v>
      </c>
      <c r="H464" s="4" t="s">
        <v>49</v>
      </c>
      <c r="I464" s="4"/>
      <c r="J464" s="4">
        <v>262.5</v>
      </c>
      <c r="K464" s="4">
        <v>190</v>
      </c>
      <c r="L464" s="4">
        <v>260</v>
      </c>
      <c r="M464" s="12">
        <f t="shared" si="24"/>
        <v>712.5</v>
      </c>
      <c r="N464" s="8">
        <f t="shared" si="26"/>
        <v>77.946639020293333</v>
      </c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8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0" t="s">
        <v>909</v>
      </c>
      <c r="P466" s="21"/>
      <c r="Q466" s="21"/>
      <c r="R466" s="21"/>
      <c r="S466" s="22"/>
      <c r="T466" s="2"/>
      <c r="U466" s="2"/>
      <c r="V466" s="2"/>
      <c r="W466" s="2"/>
      <c r="X466" s="2"/>
      <c r="Y466" s="2"/>
      <c r="Z466" s="2"/>
      <c r="AA466" s="2"/>
    </row>
    <row r="467" spans="1:27" ht="18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18" t="s">
        <v>0</v>
      </c>
      <c r="P467" s="18" t="s">
        <v>1</v>
      </c>
      <c r="Q467" s="18" t="s">
        <v>910</v>
      </c>
      <c r="R467" s="18" t="s">
        <v>11</v>
      </c>
      <c r="S467" s="18" t="s">
        <v>5</v>
      </c>
      <c r="T467" s="2"/>
      <c r="U467" s="2"/>
      <c r="V467" s="2"/>
      <c r="W467" s="2"/>
      <c r="X467" s="2"/>
      <c r="Y467" s="2"/>
      <c r="Z467" s="2"/>
      <c r="AA467" s="2"/>
    </row>
    <row r="468" spans="1:27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4">
        <v>1</v>
      </c>
      <c r="P468" s="4" t="s">
        <v>858</v>
      </c>
      <c r="Q468" s="8">
        <f>R468*(100/(1199.72839-(1025.18162*EXP(-0.00921*S468))))</f>
        <v>102.13382097657848</v>
      </c>
      <c r="R468" s="4">
        <v>855</v>
      </c>
      <c r="S468" s="9">
        <v>112.85</v>
      </c>
      <c r="T468" s="2"/>
      <c r="U468" s="2"/>
      <c r="V468" s="2"/>
      <c r="W468" s="2"/>
      <c r="X468" s="2"/>
      <c r="Y468" s="2"/>
      <c r="Z468" s="2"/>
      <c r="AA468" s="2"/>
    </row>
    <row r="469" spans="1:27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4">
        <v>2</v>
      </c>
      <c r="P469" s="4" t="s">
        <v>785</v>
      </c>
      <c r="Q469" s="8">
        <f t="shared" ref="Q469:Q477" si="27">R469*(100/(1199.72839-(1025.18162*EXP(-0.00921*S469))))</f>
        <v>100.33691653916411</v>
      </c>
      <c r="R469" s="4">
        <v>812.5</v>
      </c>
      <c r="S469" s="9">
        <v>104.95</v>
      </c>
      <c r="T469" s="2"/>
      <c r="U469" s="2"/>
      <c r="V469" s="2"/>
      <c r="W469" s="2"/>
      <c r="X469" s="2"/>
      <c r="Y469" s="2"/>
      <c r="Z469" s="2"/>
      <c r="AA469" s="2"/>
    </row>
    <row r="470" spans="1:27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4">
        <v>3</v>
      </c>
      <c r="P470" s="4" t="s">
        <v>787</v>
      </c>
      <c r="Q470" s="8">
        <f t="shared" si="27"/>
        <v>99.493575819482274</v>
      </c>
      <c r="R470" s="4">
        <v>770</v>
      </c>
      <c r="S470" s="9">
        <v>95.4</v>
      </c>
      <c r="T470" s="2"/>
      <c r="U470" s="2"/>
      <c r="V470" s="2"/>
      <c r="W470" s="2"/>
      <c r="X470" s="2"/>
      <c r="Y470" s="2"/>
      <c r="Z470" s="2"/>
      <c r="AA470" s="2"/>
    </row>
    <row r="471" spans="1:27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4">
        <v>4</v>
      </c>
      <c r="P471" s="4" t="s">
        <v>445</v>
      </c>
      <c r="Q471" s="8">
        <f t="shared" si="27"/>
        <v>95.991487293422537</v>
      </c>
      <c r="R471" s="4">
        <v>660</v>
      </c>
      <c r="S471" s="9">
        <v>75.349999999999994</v>
      </c>
      <c r="T471" s="2"/>
      <c r="U471" s="2"/>
      <c r="V471" s="2"/>
      <c r="W471" s="2"/>
      <c r="X471" s="2"/>
      <c r="Y471" s="2"/>
      <c r="Z471" s="2"/>
      <c r="AA471" s="2"/>
    </row>
    <row r="472" spans="1:27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4">
        <v>5</v>
      </c>
      <c r="P472" s="4" t="s">
        <v>579</v>
      </c>
      <c r="Q472" s="8">
        <f t="shared" si="27"/>
        <v>97.314488218067751</v>
      </c>
      <c r="R472" s="4">
        <v>700</v>
      </c>
      <c r="S472" s="9">
        <v>82.3</v>
      </c>
      <c r="T472" s="2"/>
      <c r="U472" s="2"/>
      <c r="V472" s="2"/>
      <c r="W472" s="2"/>
      <c r="X472" s="2"/>
      <c r="Y472" s="2"/>
      <c r="Z472" s="2"/>
      <c r="AA472" s="2"/>
    </row>
    <row r="473" spans="1:27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4">
        <v>6</v>
      </c>
      <c r="P473" s="4" t="s">
        <v>712</v>
      </c>
      <c r="Q473" s="8">
        <f t="shared" si="27"/>
        <v>96.869468563822281</v>
      </c>
      <c r="R473" s="4">
        <v>735</v>
      </c>
      <c r="S473" s="9">
        <v>91.6</v>
      </c>
      <c r="T473" s="2"/>
      <c r="U473" s="2"/>
      <c r="V473" s="2"/>
      <c r="W473" s="2"/>
      <c r="X473" s="2"/>
      <c r="Y473" s="2"/>
      <c r="Z473" s="2"/>
      <c r="AA473" s="2"/>
    </row>
    <row r="474" spans="1:27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4">
        <v>7</v>
      </c>
      <c r="P474" s="4" t="s">
        <v>580</v>
      </c>
      <c r="Q474" s="8">
        <f t="shared" si="27"/>
        <v>96.729377888566091</v>
      </c>
      <c r="R474" s="4">
        <v>697.5</v>
      </c>
      <c r="S474" s="9">
        <v>82.7</v>
      </c>
      <c r="T474" s="2"/>
      <c r="U474" s="2"/>
      <c r="V474" s="2"/>
      <c r="W474" s="2"/>
      <c r="X474" s="2"/>
      <c r="Y474" s="2"/>
      <c r="Z474" s="2"/>
      <c r="AA474" s="2"/>
    </row>
    <row r="475" spans="1:27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4">
        <v>8</v>
      </c>
      <c r="P475" s="4" t="s">
        <v>788</v>
      </c>
      <c r="Q475" s="8">
        <f t="shared" si="27"/>
        <v>96.101582870048674</v>
      </c>
      <c r="R475" s="4">
        <v>760</v>
      </c>
      <c r="S475" s="9">
        <v>99.8</v>
      </c>
      <c r="T475" s="2"/>
      <c r="U475" s="2"/>
      <c r="V475" s="2"/>
      <c r="W475" s="2"/>
      <c r="X475" s="2"/>
      <c r="Y475" s="2"/>
      <c r="Z475" s="2"/>
      <c r="AA475" s="2"/>
    </row>
    <row r="476" spans="1:27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4">
        <v>9</v>
      </c>
      <c r="P476" s="4" t="s">
        <v>786</v>
      </c>
      <c r="Q476" s="8">
        <f t="shared" si="27"/>
        <v>95.997185994533268</v>
      </c>
      <c r="R476" s="4">
        <v>772.5</v>
      </c>
      <c r="S476" s="9">
        <v>103.55</v>
      </c>
      <c r="T476" s="2"/>
      <c r="U476" s="2"/>
      <c r="V476" s="2"/>
      <c r="W476" s="2"/>
      <c r="X476" s="2"/>
      <c r="Y476" s="2"/>
      <c r="Z476" s="2"/>
      <c r="AA476" s="2"/>
    </row>
    <row r="477" spans="1:27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4">
        <v>10</v>
      </c>
      <c r="P477" s="4" t="s">
        <v>713</v>
      </c>
      <c r="Q477" s="8">
        <f t="shared" si="27"/>
        <v>94.171285822750548</v>
      </c>
      <c r="R477" s="4">
        <v>717.5</v>
      </c>
      <c r="S477" s="9">
        <v>92.38</v>
      </c>
      <c r="T477" s="2"/>
      <c r="U477" s="2"/>
      <c r="V477" s="2"/>
      <c r="W477" s="2"/>
      <c r="X477" s="2"/>
      <c r="Y477" s="2"/>
      <c r="Z477" s="2"/>
      <c r="AA477" s="2"/>
    </row>
    <row r="478" spans="1:27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8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0" t="s">
        <v>911</v>
      </c>
      <c r="P479" s="21"/>
      <c r="Q479" s="21"/>
      <c r="R479" s="21"/>
      <c r="S479" s="22"/>
      <c r="T479" s="2"/>
      <c r="U479" s="2"/>
      <c r="V479" s="2"/>
      <c r="W479" s="2"/>
      <c r="X479" s="2"/>
      <c r="Y479" s="2"/>
      <c r="Z479" s="2"/>
      <c r="AA479" s="2"/>
    </row>
    <row r="480" spans="1:27" ht="18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8" t="s">
        <v>0</v>
      </c>
      <c r="P480" s="18" t="s">
        <v>1</v>
      </c>
      <c r="Q480" s="18" t="s">
        <v>910</v>
      </c>
      <c r="R480" s="18" t="s">
        <v>11</v>
      </c>
      <c r="S480" s="18" t="s">
        <v>5</v>
      </c>
      <c r="T480" s="2"/>
      <c r="U480" s="2"/>
      <c r="V480" s="2"/>
      <c r="W480" s="2"/>
      <c r="X480" s="2"/>
      <c r="Y480" s="2"/>
      <c r="Z480" s="2"/>
      <c r="AA480" s="2"/>
    </row>
    <row r="481" spans="1:27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4">
        <v>1</v>
      </c>
      <c r="P481" s="4" t="s">
        <v>537</v>
      </c>
      <c r="Q481" s="8">
        <f>R481*(100/(610.32796-(1045.59282*EXP(-0.03048*S481))))</f>
        <v>96.010808435568038</v>
      </c>
      <c r="R481" s="4">
        <v>476</v>
      </c>
      <c r="S481" s="9">
        <v>72.55</v>
      </c>
      <c r="T481" s="2"/>
      <c r="U481" s="2"/>
      <c r="V481" s="2"/>
      <c r="W481" s="2"/>
      <c r="X481" s="2"/>
      <c r="Y481" s="2"/>
      <c r="Z481" s="2"/>
      <c r="AA481" s="2"/>
    </row>
    <row r="482" spans="1:27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4">
        <v>2</v>
      </c>
      <c r="P482" s="4" t="s">
        <v>538</v>
      </c>
      <c r="Q482" s="8">
        <f t="shared" ref="Q482:Q490" si="28">R482*(100/(610.32796-(1045.59282*EXP(-0.03048*S482))))</f>
        <v>92.774687400974258</v>
      </c>
      <c r="R482" s="4">
        <v>467</v>
      </c>
      <c r="S482" s="9">
        <v>74.8</v>
      </c>
      <c r="T482" s="2"/>
      <c r="U482" s="2"/>
      <c r="V482" s="2"/>
      <c r="W482" s="2"/>
      <c r="X482" s="2"/>
      <c r="Y482" s="2"/>
      <c r="Z482" s="2"/>
      <c r="AA482" s="2"/>
    </row>
    <row r="483" spans="1:27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4">
        <v>3</v>
      </c>
      <c r="P483" s="4" t="s">
        <v>267</v>
      </c>
      <c r="Q483" s="8">
        <f t="shared" si="28"/>
        <v>92.556167084432275</v>
      </c>
      <c r="R483" s="4">
        <v>400</v>
      </c>
      <c r="S483" s="9">
        <v>58.06</v>
      </c>
      <c r="T483" s="2"/>
      <c r="U483" s="2"/>
      <c r="V483" s="2"/>
      <c r="W483" s="2"/>
      <c r="X483" s="2"/>
      <c r="Y483" s="2"/>
      <c r="Z483" s="2"/>
      <c r="AA483" s="2"/>
    </row>
    <row r="484" spans="1:27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4">
        <v>4</v>
      </c>
      <c r="P484" s="4" t="s">
        <v>154</v>
      </c>
      <c r="Q484" s="8">
        <f t="shared" si="28"/>
        <v>92.34008849657107</v>
      </c>
      <c r="R484" s="4">
        <v>390</v>
      </c>
      <c r="S484" s="9">
        <v>56.3</v>
      </c>
      <c r="T484" s="2"/>
      <c r="U484" s="2"/>
      <c r="V484" s="2"/>
      <c r="W484" s="2"/>
      <c r="X484" s="2"/>
      <c r="Y484" s="2"/>
      <c r="Z484" s="2"/>
      <c r="AA484" s="2"/>
    </row>
    <row r="485" spans="1:27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4">
        <v>5</v>
      </c>
      <c r="P485" s="4" t="s">
        <v>16</v>
      </c>
      <c r="Q485" s="8">
        <f t="shared" si="28"/>
        <v>90.807057146985812</v>
      </c>
      <c r="R485" s="4">
        <v>320</v>
      </c>
      <c r="S485" s="9">
        <v>45.92</v>
      </c>
      <c r="T485" s="2"/>
      <c r="U485" s="2"/>
      <c r="V485" s="2"/>
      <c r="W485" s="2"/>
      <c r="X485" s="2"/>
      <c r="Y485" s="2"/>
      <c r="Z485" s="2"/>
      <c r="AA485" s="2"/>
    </row>
    <row r="486" spans="1:27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4">
        <v>6</v>
      </c>
      <c r="P486" s="4" t="s">
        <v>155</v>
      </c>
      <c r="Q486" s="8">
        <f t="shared" si="28"/>
        <v>90.764145996567621</v>
      </c>
      <c r="R486" s="4">
        <v>385</v>
      </c>
      <c r="S486" s="9">
        <v>56.62</v>
      </c>
      <c r="T486" s="2"/>
      <c r="U486" s="2"/>
      <c r="V486" s="2"/>
      <c r="W486" s="2"/>
      <c r="X486" s="2"/>
      <c r="Y486" s="2"/>
      <c r="Z486" s="2"/>
      <c r="AA486" s="2"/>
    </row>
    <row r="487" spans="1:27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4">
        <v>7</v>
      </c>
      <c r="P487" s="4" t="s">
        <v>156</v>
      </c>
      <c r="Q487" s="8">
        <f t="shared" si="28"/>
        <v>90.366597968249351</v>
      </c>
      <c r="R487" s="4">
        <v>380</v>
      </c>
      <c r="S487" s="9">
        <v>55.98</v>
      </c>
      <c r="T487" s="2"/>
      <c r="U487" s="2"/>
      <c r="V487" s="2"/>
      <c r="W487" s="2"/>
      <c r="X487" s="2"/>
      <c r="Y487" s="2"/>
      <c r="Z487" s="2"/>
      <c r="AA487" s="2"/>
    </row>
    <row r="488" spans="1:27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4">
        <v>8</v>
      </c>
      <c r="P488" s="4" t="s">
        <v>268</v>
      </c>
      <c r="Q488" s="8">
        <f t="shared" si="28"/>
        <v>89.592800000116853</v>
      </c>
      <c r="R488" s="4">
        <v>397.5</v>
      </c>
      <c r="S488" s="9">
        <v>60.25</v>
      </c>
      <c r="T488" s="2"/>
      <c r="U488" s="2"/>
      <c r="V488" s="2"/>
      <c r="W488" s="2"/>
      <c r="X488" s="2"/>
      <c r="Y488" s="2"/>
      <c r="Z488" s="2"/>
      <c r="AA488" s="2"/>
    </row>
    <row r="489" spans="1:27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4">
        <v>9</v>
      </c>
      <c r="P489" s="4" t="s">
        <v>157</v>
      </c>
      <c r="Q489" s="8">
        <f t="shared" si="28"/>
        <v>88.982155746482718</v>
      </c>
      <c r="R489" s="4">
        <v>375</v>
      </c>
      <c r="S489" s="9">
        <v>56.14</v>
      </c>
      <c r="T489" s="2"/>
      <c r="U489" s="2"/>
      <c r="V489" s="2"/>
      <c r="W489" s="2"/>
      <c r="X489" s="2"/>
      <c r="Y489" s="2"/>
      <c r="Z489" s="2"/>
      <c r="AA489" s="2"/>
    </row>
    <row r="490" spans="1:27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4">
        <v>10</v>
      </c>
      <c r="P490" s="4" t="s">
        <v>540</v>
      </c>
      <c r="Q490" s="8">
        <f t="shared" si="28"/>
        <v>88.865917545409474</v>
      </c>
      <c r="R490" s="4">
        <v>435</v>
      </c>
      <c r="S490" s="9">
        <v>70.8</v>
      </c>
      <c r="T490" s="2"/>
      <c r="U490" s="2"/>
      <c r="V490" s="2"/>
      <c r="W490" s="2"/>
      <c r="X490" s="2"/>
      <c r="Y490" s="2"/>
      <c r="Z490" s="2"/>
      <c r="AA490" s="2"/>
    </row>
    <row r="491" spans="1:27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ht="15.75" x14ac:dyDescent="0.2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ht="15.75" x14ac:dyDescent="0.2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  <row r="1008" spans="1:27" ht="15.75" x14ac:dyDescent="0.2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</row>
    <row r="1009" spans="1:27" ht="15.75" x14ac:dyDescent="0.2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</row>
    <row r="1010" spans="1:27" ht="15.75" x14ac:dyDescent="0.2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</row>
    <row r="1011" spans="1:27" ht="15.75" x14ac:dyDescent="0.2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</row>
    <row r="1012" spans="1:27" ht="15.75" x14ac:dyDescent="0.2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</row>
    <row r="1013" spans="1:27" ht="15.75" x14ac:dyDescent="0.2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</row>
    <row r="1014" spans="1:27" ht="15.75" x14ac:dyDescent="0.2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</row>
    <row r="1015" spans="1:27" ht="15.75" x14ac:dyDescent="0.2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</row>
    <row r="1016" spans="1:27" ht="15.75" x14ac:dyDescent="0.2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</row>
    <row r="1017" spans="1:27" ht="15.75" x14ac:dyDescent="0.2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</row>
    <row r="1018" spans="1:27" ht="15.75" x14ac:dyDescent="0.2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</row>
    <row r="1019" spans="1:27" ht="15.75" x14ac:dyDescent="0.2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</row>
    <row r="1020" spans="1:27" ht="15.75" x14ac:dyDescent="0.2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</row>
    <row r="1021" spans="1:27" ht="15.75" x14ac:dyDescent="0.2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</row>
    <row r="1022" spans="1:27" ht="15.75" x14ac:dyDescent="0.2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</row>
    <row r="1023" spans="1:27" ht="15.75" x14ac:dyDescent="0.2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</row>
    <row r="1024" spans="1:27" ht="15.75" x14ac:dyDescent="0.2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</row>
    <row r="1025" spans="1:27" ht="15.75" x14ac:dyDescent="0.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</row>
    <row r="1026" spans="1:27" ht="15.75" x14ac:dyDescent="0.2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</row>
    <row r="1027" spans="1:27" ht="15.75" x14ac:dyDescent="0.2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</row>
    <row r="1028" spans="1:27" ht="15.75" x14ac:dyDescent="0.2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</row>
    <row r="1029" spans="1:27" ht="15.75" x14ac:dyDescent="0.2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</row>
    <row r="1030" spans="1:27" ht="15.75" x14ac:dyDescent="0.2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</row>
    <row r="1031" spans="1:27" ht="15.75" x14ac:dyDescent="0.2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</row>
    <row r="1032" spans="1:27" ht="15.75" x14ac:dyDescent="0.2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</row>
    <row r="1033" spans="1:27" ht="15.75" x14ac:dyDescent="0.2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</row>
    <row r="1034" spans="1:27" ht="15.75" x14ac:dyDescent="0.2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</row>
    <row r="1035" spans="1:27" ht="15.75" x14ac:dyDescent="0.2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</row>
    <row r="1036" spans="1:27" ht="15.75" x14ac:dyDescent="0.2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</row>
    <row r="1037" spans="1:27" ht="15.75" x14ac:dyDescent="0.2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</row>
    <row r="1038" spans="1:27" ht="15.75" x14ac:dyDescent="0.2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</row>
    <row r="1039" spans="1:27" ht="15.75" x14ac:dyDescent="0.2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</row>
    <row r="1040" spans="1:27" ht="15.75" x14ac:dyDescent="0.2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</row>
    <row r="1041" spans="1:27" ht="15.75" x14ac:dyDescent="0.2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</row>
    <row r="1042" spans="1:27" ht="15.75" x14ac:dyDescent="0.2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</row>
    <row r="1043" spans="1:27" ht="15.75" x14ac:dyDescent="0.2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</row>
    <row r="1044" spans="1:27" ht="15.75" x14ac:dyDescent="0.2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</row>
    <row r="1045" spans="1:27" ht="15.75" x14ac:dyDescent="0.2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</row>
    <row r="1046" spans="1:27" ht="15.75" x14ac:dyDescent="0.2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</row>
    <row r="1047" spans="1:27" ht="15.75" x14ac:dyDescent="0.2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</row>
    <row r="1048" spans="1:27" ht="15.75" x14ac:dyDescent="0.2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</row>
    <row r="1049" spans="1:27" ht="15.75" x14ac:dyDescent="0.2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</row>
    <row r="1050" spans="1:27" ht="15.75" x14ac:dyDescent="0.2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</row>
    <row r="1051" spans="1:27" ht="15.75" x14ac:dyDescent="0.2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</row>
    <row r="1052" spans="1:27" ht="15.75" x14ac:dyDescent="0.2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</row>
    <row r="1053" spans="1:27" ht="15.75" x14ac:dyDescent="0.2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</row>
    <row r="1054" spans="1:27" ht="15.75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</row>
    <row r="1055" spans="1:27" ht="15.75" x14ac:dyDescent="0.2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</row>
    <row r="1056" spans="1:27" ht="15.75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</row>
    <row r="1057" spans="1:27" ht="15.75" x14ac:dyDescent="0.2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</row>
    <row r="1058" spans="1:27" ht="15.75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</row>
    <row r="1059" spans="1:27" ht="15.75" x14ac:dyDescent="0.2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</row>
    <row r="1060" spans="1:27" ht="15.75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</row>
    <row r="1061" spans="1:27" ht="15.75" x14ac:dyDescent="0.2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</row>
    <row r="1062" spans="1:27" ht="15.75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</row>
    <row r="1063" spans="1:27" ht="15.75" x14ac:dyDescent="0.2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</row>
    <row r="1064" spans="1:27" ht="15.75" x14ac:dyDescent="0.2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</row>
    <row r="1065" spans="1:27" ht="15.75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</row>
    <row r="1066" spans="1:27" ht="15.75" x14ac:dyDescent="0.2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</row>
    <row r="1067" spans="1:27" ht="15.75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</row>
    <row r="1068" spans="1:27" ht="15.75" x14ac:dyDescent="0.2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</row>
    <row r="1069" spans="1:27" ht="15.75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</row>
    <row r="1070" spans="1:27" ht="15.75" x14ac:dyDescent="0.2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</row>
    <row r="1071" spans="1:27" ht="15.75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</row>
    <row r="1072" spans="1:27" ht="15.75" x14ac:dyDescent="0.2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</row>
    <row r="1073" spans="1:27" ht="15.75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</row>
    <row r="1074" spans="1:27" ht="15.75" x14ac:dyDescent="0.2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</row>
    <row r="1075" spans="1:27" ht="15.75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</row>
    <row r="1076" spans="1:27" ht="15.75" x14ac:dyDescent="0.2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</row>
    <row r="1077" spans="1:27" ht="15.75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</row>
    <row r="1078" spans="1:27" ht="15.75" x14ac:dyDescent="0.2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</row>
    <row r="1079" spans="1:27" ht="15.75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</row>
    <row r="1080" spans="1:27" ht="15.75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</row>
    <row r="1081" spans="1:27" ht="15.75" x14ac:dyDescent="0.2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</row>
    <row r="1082" spans="1:27" ht="15.75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</row>
    <row r="1083" spans="1:27" ht="15.75" x14ac:dyDescent="0.2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</row>
    <row r="1084" spans="1:27" ht="15.75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</row>
    <row r="1085" spans="1:27" ht="15.75" x14ac:dyDescent="0.2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</row>
    <row r="1086" spans="1:27" ht="15.75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</row>
    <row r="1087" spans="1:27" ht="15.75" x14ac:dyDescent="0.2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</row>
    <row r="1088" spans="1:27" ht="15.75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</row>
    <row r="1089" spans="1:27" ht="15.75" x14ac:dyDescent="0.2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</row>
    <row r="1090" spans="1:27" ht="15.75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</row>
    <row r="1091" spans="1:27" ht="15.75" x14ac:dyDescent="0.2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</row>
    <row r="1092" spans="1:27" ht="15.75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</row>
    <row r="1093" spans="1:27" ht="15.75" x14ac:dyDescent="0.2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</row>
    <row r="1094" spans="1:27" ht="15.75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</row>
    <row r="1095" spans="1:27" ht="15.75" x14ac:dyDescent="0.2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</row>
    <row r="1096" spans="1:27" ht="15.75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</row>
    <row r="1097" spans="1:27" ht="15.75" x14ac:dyDescent="0.2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</row>
    <row r="1098" spans="1:27" ht="15.75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</row>
    <row r="1099" spans="1:27" ht="15.75" x14ac:dyDescent="0.2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</row>
    <row r="1100" spans="1:27" ht="15.75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</row>
    <row r="1101" spans="1:27" ht="15.75" x14ac:dyDescent="0.2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</row>
    <row r="1102" spans="1:27" ht="15.75" x14ac:dyDescent="0.2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</row>
    <row r="1103" spans="1:27" ht="15.75" x14ac:dyDescent="0.2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</row>
    <row r="1104" spans="1:27" ht="15.75" x14ac:dyDescent="0.2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</row>
    <row r="1105" spans="1:27" ht="15.75" x14ac:dyDescent="0.2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</row>
    <row r="1106" spans="1:27" ht="15.75" x14ac:dyDescent="0.2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</row>
    <row r="1107" spans="1:27" ht="15.75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</row>
    <row r="1108" spans="1:27" ht="15.75" x14ac:dyDescent="0.2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</row>
    <row r="1109" spans="1:27" ht="15.75" x14ac:dyDescent="0.2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</row>
    <row r="1110" spans="1:27" ht="15.75" x14ac:dyDescent="0.2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</row>
    <row r="1111" spans="1:27" ht="15.75" x14ac:dyDescent="0.2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</row>
    <row r="1112" spans="1:27" ht="15.75" x14ac:dyDescent="0.2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</row>
    <row r="1113" spans="1:27" ht="15.75" x14ac:dyDescent="0.2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</row>
    <row r="1114" spans="1:27" ht="15.75" x14ac:dyDescent="0.2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</row>
    <row r="1115" spans="1:27" ht="15.75" x14ac:dyDescent="0.2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</row>
    <row r="1116" spans="1:27" ht="15.75" x14ac:dyDescent="0.2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</row>
    <row r="1117" spans="1:27" ht="15.75" x14ac:dyDescent="0.2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</row>
    <row r="1118" spans="1:27" ht="15.75" x14ac:dyDescent="0.2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</row>
    <row r="1119" spans="1:27" ht="15.75" x14ac:dyDescent="0.2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</row>
    <row r="1120" spans="1:27" ht="15.75" x14ac:dyDescent="0.2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</row>
    <row r="1121" spans="1:27" ht="15.75" x14ac:dyDescent="0.2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</row>
    <row r="1122" spans="1:27" ht="15.75" x14ac:dyDescent="0.2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</row>
    <row r="1123" spans="1:27" ht="15.75" x14ac:dyDescent="0.2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</row>
    <row r="1124" spans="1:27" ht="15.75" x14ac:dyDescent="0.2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</row>
    <row r="1125" spans="1:27" ht="15.75" x14ac:dyDescent="0.2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</row>
    <row r="1126" spans="1:27" ht="15.75" x14ac:dyDescent="0.2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</row>
    <row r="1127" spans="1:27" ht="15.75" x14ac:dyDescent="0.2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</row>
    <row r="1128" spans="1:27" ht="15.75" x14ac:dyDescent="0.2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</row>
    <row r="1129" spans="1:27" ht="15.75" x14ac:dyDescent="0.2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</row>
    <row r="1130" spans="1:27" ht="15.75" x14ac:dyDescent="0.2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</row>
    <row r="1131" spans="1:27" ht="15.75" x14ac:dyDescent="0.2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</row>
    <row r="1132" spans="1:27" ht="15.75" x14ac:dyDescent="0.2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</row>
    <row r="1133" spans="1:27" ht="15.75" x14ac:dyDescent="0.2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</row>
    <row r="1134" spans="1:27" ht="15.75" x14ac:dyDescent="0.2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</row>
    <row r="1135" spans="1:27" ht="15.75" x14ac:dyDescent="0.2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</row>
    <row r="1136" spans="1:27" ht="15.75" x14ac:dyDescent="0.2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</row>
    <row r="1137" spans="1:27" ht="15.75" x14ac:dyDescent="0.2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</row>
    <row r="1138" spans="1:27" ht="15.75" x14ac:dyDescent="0.2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</row>
    <row r="1139" spans="1:27" ht="15.75" x14ac:dyDescent="0.2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</row>
    <row r="1140" spans="1:27" ht="15.75" x14ac:dyDescent="0.2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</row>
    <row r="1141" spans="1:27" ht="15.75" x14ac:dyDescent="0.2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</row>
    <row r="1142" spans="1:27" ht="15.75" x14ac:dyDescent="0.2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</row>
    <row r="1143" spans="1:27" ht="15.75" x14ac:dyDescent="0.2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</row>
    <row r="1144" spans="1:27" ht="15.75" x14ac:dyDescent="0.2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</row>
    <row r="1145" spans="1:27" ht="15.75" x14ac:dyDescent="0.2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</row>
    <row r="1146" spans="1:27" ht="15.75" x14ac:dyDescent="0.2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</row>
    <row r="1147" spans="1:27" ht="15.75" x14ac:dyDescent="0.2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</row>
    <row r="1148" spans="1:27" ht="15.75" x14ac:dyDescent="0.2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</row>
    <row r="1149" spans="1:27" ht="15.75" x14ac:dyDescent="0.2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</row>
    <row r="1150" spans="1:27" ht="15.75" x14ac:dyDescent="0.2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</row>
    <row r="1151" spans="1:27" ht="15.75" x14ac:dyDescent="0.2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</row>
    <row r="1152" spans="1:27" ht="15.75" x14ac:dyDescent="0.2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</row>
    <row r="1153" spans="1:27" ht="15.75" x14ac:dyDescent="0.2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</row>
    <row r="1154" spans="1:27" ht="15.75" x14ac:dyDescent="0.2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</row>
    <row r="1155" spans="1:27" ht="15.75" x14ac:dyDescent="0.2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</row>
    <row r="1156" spans="1:27" ht="15.75" x14ac:dyDescent="0.2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</row>
    <row r="1157" spans="1:27" ht="15.75" x14ac:dyDescent="0.2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</row>
    <row r="1158" spans="1:27" ht="15.75" x14ac:dyDescent="0.2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</row>
    <row r="1159" spans="1:27" ht="15.75" x14ac:dyDescent="0.2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</row>
    <row r="1160" spans="1:27" ht="15.75" x14ac:dyDescent="0.2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</row>
    <row r="1161" spans="1:27" ht="15.75" x14ac:dyDescent="0.2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</row>
    <row r="1162" spans="1:27" ht="15.75" x14ac:dyDescent="0.2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</row>
    <row r="1163" spans="1:27" ht="15.75" x14ac:dyDescent="0.2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</row>
    <row r="1164" spans="1:27" ht="15.75" x14ac:dyDescent="0.2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</row>
    <row r="1165" spans="1:27" ht="15.75" x14ac:dyDescent="0.2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</row>
    <row r="1166" spans="1:27" ht="15.75" x14ac:dyDescent="0.2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</row>
    <row r="1167" spans="1:27" ht="15.75" x14ac:dyDescent="0.2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</row>
    <row r="1168" spans="1:27" ht="15.75" x14ac:dyDescent="0.2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</row>
    <row r="1169" spans="1:27" ht="15.75" x14ac:dyDescent="0.2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</row>
    <row r="1170" spans="1:27" ht="15.75" x14ac:dyDescent="0.2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</row>
    <row r="1171" spans="1:27" ht="15.75" x14ac:dyDescent="0.2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</row>
    <row r="1172" spans="1:27" ht="15.75" x14ac:dyDescent="0.2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</row>
    <row r="1173" spans="1:27" ht="15.75" x14ac:dyDescent="0.2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</row>
    <row r="1174" spans="1:27" ht="15.75" x14ac:dyDescent="0.2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</row>
    <row r="1175" spans="1:27" ht="15.75" x14ac:dyDescent="0.2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</row>
    <row r="1176" spans="1:27" ht="15.75" x14ac:dyDescent="0.2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</row>
    <row r="1177" spans="1:27" ht="15.75" x14ac:dyDescent="0.2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</row>
    <row r="1178" spans="1:27" ht="15.75" x14ac:dyDescent="0.2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</row>
    <row r="1179" spans="1:27" ht="15.75" x14ac:dyDescent="0.2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</row>
    <row r="1180" spans="1:27" ht="15.75" x14ac:dyDescent="0.2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</row>
    <row r="1181" spans="1:27" ht="15.75" x14ac:dyDescent="0.2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</row>
    <row r="1182" spans="1:27" ht="15.75" x14ac:dyDescent="0.2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</row>
    <row r="1183" spans="1:27" ht="15.75" x14ac:dyDescent="0.2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</row>
    <row r="1184" spans="1:27" ht="15.75" x14ac:dyDescent="0.2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</row>
    <row r="1185" spans="1:27" ht="15.75" x14ac:dyDescent="0.2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</row>
    <row r="1186" spans="1:27" ht="15.75" x14ac:dyDescent="0.2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</row>
    <row r="1187" spans="1:27" ht="15.75" x14ac:dyDescent="0.2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</row>
    <row r="1188" spans="1:27" ht="15.75" x14ac:dyDescent="0.2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</row>
    <row r="1189" spans="1:27" ht="15.75" x14ac:dyDescent="0.2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</row>
    <row r="1190" spans="1:27" ht="15.75" x14ac:dyDescent="0.2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</row>
    <row r="1191" spans="1:27" ht="15.75" x14ac:dyDescent="0.2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</row>
    <row r="1192" spans="1:27" ht="15.75" x14ac:dyDescent="0.2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</row>
    <row r="1193" spans="1:27" ht="15.75" x14ac:dyDescent="0.2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</row>
    <row r="1194" spans="1:27" ht="15.75" x14ac:dyDescent="0.2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</row>
    <row r="1195" spans="1:27" ht="15.75" x14ac:dyDescent="0.2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</row>
    <row r="1196" spans="1:27" ht="15.75" x14ac:dyDescent="0.2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</row>
    <row r="1197" spans="1:27" ht="15.75" x14ac:dyDescent="0.2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</row>
    <row r="1198" spans="1:27" ht="15.75" x14ac:dyDescent="0.2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</row>
    <row r="1199" spans="1:27" ht="15.75" x14ac:dyDescent="0.2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</row>
    <row r="1200" spans="1:27" ht="15.75" x14ac:dyDescent="0.2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</row>
    <row r="1201" spans="1:27" ht="15.75" x14ac:dyDescent="0.2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</row>
    <row r="1202" spans="1:27" ht="15.75" x14ac:dyDescent="0.2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</row>
    <row r="1203" spans="1:27" ht="15.75" x14ac:dyDescent="0.2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</row>
    <row r="1204" spans="1:27" ht="15.75" x14ac:dyDescent="0.2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</row>
    <row r="1205" spans="1:27" ht="15.75" x14ac:dyDescent="0.2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</row>
    <row r="1206" spans="1:27" ht="15.75" x14ac:dyDescent="0.2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</row>
    <row r="1207" spans="1:27" ht="15.75" x14ac:dyDescent="0.2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</row>
    <row r="1208" spans="1:27" ht="15.75" x14ac:dyDescent="0.2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</row>
    <row r="1209" spans="1:27" ht="15.75" x14ac:dyDescent="0.2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</row>
    <row r="1210" spans="1:27" ht="15.75" x14ac:dyDescent="0.2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</row>
    <row r="1211" spans="1:27" ht="15.75" x14ac:dyDescent="0.2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</row>
    <row r="1212" spans="1:27" ht="15.75" x14ac:dyDescent="0.2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</row>
    <row r="1213" spans="1:27" ht="15.75" x14ac:dyDescent="0.2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</row>
    <row r="1214" spans="1:27" ht="15.75" x14ac:dyDescent="0.2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</row>
    <row r="1215" spans="1:27" ht="15.75" x14ac:dyDescent="0.2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</row>
    <row r="1216" spans="1:27" ht="15.75" x14ac:dyDescent="0.2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</row>
    <row r="1217" spans="1:27" ht="15.75" x14ac:dyDescent="0.2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</row>
    <row r="1218" spans="1:27" ht="15.75" x14ac:dyDescent="0.2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</row>
    <row r="1219" spans="1:27" ht="15.75" x14ac:dyDescent="0.2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</row>
    <row r="1220" spans="1:27" ht="15.75" x14ac:dyDescent="0.2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</row>
    <row r="1221" spans="1:27" ht="15.75" x14ac:dyDescent="0.2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</row>
    <row r="1222" spans="1:27" ht="15.75" x14ac:dyDescent="0.2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</row>
    <row r="1223" spans="1:27" ht="15.75" x14ac:dyDescent="0.2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</row>
    <row r="1224" spans="1:27" ht="15.75" x14ac:dyDescent="0.2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</row>
    <row r="1225" spans="1:27" ht="15.75" x14ac:dyDescent="0.2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</row>
    <row r="1226" spans="1:27" ht="15.75" x14ac:dyDescent="0.2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</row>
    <row r="1227" spans="1:27" ht="15.75" x14ac:dyDescent="0.2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</row>
    <row r="1228" spans="1:27" ht="15.75" x14ac:dyDescent="0.2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</row>
    <row r="1229" spans="1:27" ht="15.75" x14ac:dyDescent="0.2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</row>
    <row r="1230" spans="1:27" ht="15.75" x14ac:dyDescent="0.2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</row>
    <row r="1231" spans="1:27" ht="15.75" x14ac:dyDescent="0.2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</row>
    <row r="1232" spans="1:27" ht="15.75" x14ac:dyDescent="0.2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</row>
    <row r="1233" spans="1:27" ht="15.75" x14ac:dyDescent="0.2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</row>
    <row r="1234" spans="1:27" ht="15.75" x14ac:dyDescent="0.2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</row>
    <row r="1235" spans="1:27" ht="15.75" x14ac:dyDescent="0.2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</row>
    <row r="1236" spans="1:27" ht="15.75" x14ac:dyDescent="0.2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</row>
    <row r="1237" spans="1:27" ht="15.75" x14ac:dyDescent="0.2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</row>
    <row r="1238" spans="1:27" ht="15.75" x14ac:dyDescent="0.2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</row>
    <row r="1239" spans="1:27" ht="15.75" x14ac:dyDescent="0.2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</row>
    <row r="1240" spans="1:27" ht="15.75" x14ac:dyDescent="0.2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</row>
    <row r="1241" spans="1:27" ht="15.75" x14ac:dyDescent="0.2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</row>
    <row r="1242" spans="1:27" ht="15.75" x14ac:dyDescent="0.2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</row>
    <row r="1243" spans="1:27" ht="15.75" x14ac:dyDescent="0.2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</row>
    <row r="1244" spans="1:27" ht="15.75" x14ac:dyDescent="0.2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</row>
    <row r="1245" spans="1:27" ht="15.75" x14ac:dyDescent="0.2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</row>
    <row r="1246" spans="1:27" ht="15.75" x14ac:dyDescent="0.2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</row>
    <row r="1247" spans="1:27" ht="15.75" x14ac:dyDescent="0.2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</row>
    <row r="1248" spans="1:27" ht="15.75" x14ac:dyDescent="0.2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</row>
    <row r="1249" spans="1:27" ht="15.75" x14ac:dyDescent="0.2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</row>
    <row r="1250" spans="1:27" ht="15.75" x14ac:dyDescent="0.2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</row>
    <row r="1251" spans="1:27" ht="15.75" x14ac:dyDescent="0.2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</row>
    <row r="1252" spans="1:27" ht="15.75" x14ac:dyDescent="0.2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</row>
    <row r="1253" spans="1:27" ht="15.75" x14ac:dyDescent="0.2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</row>
    <row r="1254" spans="1:27" ht="15.75" x14ac:dyDescent="0.2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</row>
    <row r="1255" spans="1:27" ht="15.75" x14ac:dyDescent="0.2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</row>
    <row r="1256" spans="1:27" ht="15.75" x14ac:dyDescent="0.2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</row>
    <row r="1257" spans="1:27" ht="15.75" x14ac:dyDescent="0.2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</row>
    <row r="1258" spans="1:27" ht="15.75" x14ac:dyDescent="0.2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</row>
    <row r="1259" spans="1:27" ht="15.75" x14ac:dyDescent="0.2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</row>
    <row r="1260" spans="1:27" ht="15.75" x14ac:dyDescent="0.2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</row>
    <row r="1261" spans="1:27" ht="15.75" x14ac:dyDescent="0.2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</row>
    <row r="1262" spans="1:27" ht="15.75" x14ac:dyDescent="0.2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</row>
    <row r="1263" spans="1:27" ht="15.75" x14ac:dyDescent="0.2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</row>
    <row r="1264" spans="1:27" ht="15.75" x14ac:dyDescent="0.2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</row>
    <row r="1265" spans="1:27" ht="15.75" x14ac:dyDescent="0.2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</row>
    <row r="1266" spans="1:27" ht="15.75" x14ac:dyDescent="0.2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</row>
    <row r="1267" spans="1:27" ht="15.75" x14ac:dyDescent="0.2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</row>
    <row r="1268" spans="1:27" ht="15.75" x14ac:dyDescent="0.2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</row>
    <row r="1269" spans="1:27" ht="15.75" x14ac:dyDescent="0.2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</row>
    <row r="1270" spans="1:27" ht="15.75" x14ac:dyDescent="0.2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</row>
    <row r="1271" spans="1:27" ht="15.75" x14ac:dyDescent="0.2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</row>
    <row r="1272" spans="1:27" ht="15.75" x14ac:dyDescent="0.2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</row>
    <row r="1273" spans="1:27" ht="15.75" x14ac:dyDescent="0.2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</row>
    <row r="1274" spans="1:27" ht="15.75" x14ac:dyDescent="0.2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</row>
    <row r="1275" spans="1:27" ht="15.75" x14ac:dyDescent="0.2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</row>
    <row r="1276" spans="1:27" ht="15.75" x14ac:dyDescent="0.2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</row>
    <row r="1277" spans="1:27" ht="15.75" x14ac:dyDescent="0.2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</row>
    <row r="1278" spans="1:27" ht="15.75" x14ac:dyDescent="0.2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</row>
    <row r="1279" spans="1:27" ht="15.75" x14ac:dyDescent="0.2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</row>
    <row r="1280" spans="1:27" ht="15.75" x14ac:dyDescent="0.2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</row>
    <row r="1281" spans="1:27" ht="15.75" x14ac:dyDescent="0.2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</row>
    <row r="1282" spans="1:27" ht="15.75" x14ac:dyDescent="0.2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</row>
    <row r="1283" spans="1:27" ht="15.75" x14ac:dyDescent="0.2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</row>
    <row r="1284" spans="1:27" ht="15.75" x14ac:dyDescent="0.2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</row>
    <row r="1285" spans="1:27" ht="15.75" x14ac:dyDescent="0.2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</row>
    <row r="1286" spans="1:27" ht="15.75" x14ac:dyDescent="0.2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</row>
    <row r="1287" spans="1:27" ht="15.75" x14ac:dyDescent="0.2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</row>
    <row r="1288" spans="1:27" ht="15.75" x14ac:dyDescent="0.2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</row>
    <row r="1289" spans="1:27" ht="15.75" x14ac:dyDescent="0.2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</row>
    <row r="1290" spans="1:27" ht="15.75" x14ac:dyDescent="0.2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</row>
    <row r="1291" spans="1:27" ht="15.75" x14ac:dyDescent="0.2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</row>
    <row r="1292" spans="1:27" ht="15.75" x14ac:dyDescent="0.2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</row>
    <row r="1293" spans="1:27" ht="15.75" x14ac:dyDescent="0.2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</row>
    <row r="1294" spans="1:27" ht="15.75" x14ac:dyDescent="0.2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</row>
    <row r="1295" spans="1:27" ht="15.75" x14ac:dyDescent="0.2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</row>
    <row r="1296" spans="1:27" ht="15.75" x14ac:dyDescent="0.2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</row>
    <row r="1297" spans="1:27" ht="15.75" x14ac:dyDescent="0.2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</row>
    <row r="1298" spans="1:27" ht="15.75" x14ac:dyDescent="0.2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</row>
    <row r="1299" spans="1:27" ht="15.75" x14ac:dyDescent="0.2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</row>
    <row r="1300" spans="1:27" ht="15.75" x14ac:dyDescent="0.2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</row>
    <row r="1301" spans="1:27" ht="15.75" x14ac:dyDescent="0.2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</row>
    <row r="1302" spans="1:27" ht="15.75" x14ac:dyDescent="0.2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</row>
    <row r="1303" spans="1:27" ht="15.75" x14ac:dyDescent="0.2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</row>
    <row r="1304" spans="1:27" ht="15.75" x14ac:dyDescent="0.2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</row>
    <row r="1305" spans="1:27" ht="15.75" x14ac:dyDescent="0.2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</row>
    <row r="1306" spans="1:27" ht="15.75" x14ac:dyDescent="0.2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</row>
    <row r="1307" spans="1:27" ht="15.75" x14ac:dyDescent="0.2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</row>
    <row r="1308" spans="1:27" ht="15.75" x14ac:dyDescent="0.2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</row>
    <row r="1309" spans="1:27" ht="15.75" x14ac:dyDescent="0.2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</row>
    <row r="1310" spans="1:27" ht="15.75" x14ac:dyDescent="0.2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</row>
    <row r="1311" spans="1:27" ht="15.75" x14ac:dyDescent="0.2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</row>
    <row r="1312" spans="1:27" ht="15.75" x14ac:dyDescent="0.2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</row>
    <row r="1313" spans="1:27" ht="15.75" x14ac:dyDescent="0.2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</row>
    <row r="1314" spans="1:27" ht="15.75" x14ac:dyDescent="0.2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</row>
    <row r="1315" spans="1:27" ht="15.75" x14ac:dyDescent="0.2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</row>
    <row r="1316" spans="1:27" ht="15.75" x14ac:dyDescent="0.2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</row>
    <row r="1317" spans="1:27" ht="15.75" x14ac:dyDescent="0.2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</row>
    <row r="1318" spans="1:27" ht="15.75" x14ac:dyDescent="0.2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</row>
    <row r="1319" spans="1:27" ht="15.75" x14ac:dyDescent="0.2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</row>
    <row r="1320" spans="1:27" ht="15.75" x14ac:dyDescent="0.2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</row>
    <row r="1321" spans="1:27" ht="15.75" x14ac:dyDescent="0.2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</row>
    <row r="1322" spans="1:27" ht="15.75" x14ac:dyDescent="0.2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</row>
    <row r="1323" spans="1:27" ht="15.75" x14ac:dyDescent="0.2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</row>
    <row r="1324" spans="1:27" ht="15.75" x14ac:dyDescent="0.2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</row>
    <row r="1325" spans="1:27" ht="15.75" x14ac:dyDescent="0.2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</row>
    <row r="1326" spans="1:27" ht="15.75" x14ac:dyDescent="0.2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</row>
    <row r="1327" spans="1:27" ht="15.75" x14ac:dyDescent="0.2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</row>
    <row r="1328" spans="1:27" ht="15.75" x14ac:dyDescent="0.2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</row>
    <row r="1329" spans="1:27" ht="15.75" x14ac:dyDescent="0.2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</row>
    <row r="1330" spans="1:27" ht="15.75" x14ac:dyDescent="0.2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</row>
    <row r="1331" spans="1:27" ht="15.75" x14ac:dyDescent="0.2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</row>
    <row r="1332" spans="1:27" ht="15.75" x14ac:dyDescent="0.2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</row>
    <row r="1333" spans="1:27" ht="15.75" x14ac:dyDescent="0.2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</row>
    <row r="1334" spans="1:27" ht="15.75" x14ac:dyDescent="0.2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</row>
    <row r="1335" spans="1:27" ht="15.75" x14ac:dyDescent="0.2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</row>
    <row r="1336" spans="1:27" ht="15.75" x14ac:dyDescent="0.2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</row>
    <row r="1337" spans="1:27" ht="15.75" x14ac:dyDescent="0.2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</row>
    <row r="1338" spans="1:27" ht="15.75" x14ac:dyDescent="0.2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</row>
    <row r="1339" spans="1:27" ht="15.75" x14ac:dyDescent="0.2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</row>
    <row r="1340" spans="1:27" ht="15.75" x14ac:dyDescent="0.2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</row>
    <row r="1341" spans="1:27" ht="15.75" x14ac:dyDescent="0.2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</row>
    <row r="1342" spans="1:27" ht="15.75" x14ac:dyDescent="0.2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</row>
    <row r="1343" spans="1:27" ht="15.75" x14ac:dyDescent="0.2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</row>
    <row r="1344" spans="1:27" ht="15.75" x14ac:dyDescent="0.2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</row>
    <row r="1345" spans="1:27" ht="15.75" x14ac:dyDescent="0.2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</row>
    <row r="1346" spans="1:27" ht="15.75" x14ac:dyDescent="0.2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</row>
    <row r="1347" spans="1:27" ht="15.75" x14ac:dyDescent="0.2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</row>
    <row r="1348" spans="1:27" ht="15.75" x14ac:dyDescent="0.2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</row>
    <row r="1349" spans="1:27" ht="15.75" x14ac:dyDescent="0.2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</row>
    <row r="1350" spans="1:27" ht="15.75" x14ac:dyDescent="0.2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</row>
    <row r="1351" spans="1:27" ht="15.75" x14ac:dyDescent="0.2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</row>
    <row r="1352" spans="1:27" ht="15.75" x14ac:dyDescent="0.2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</row>
    <row r="1353" spans="1:27" ht="15.75" x14ac:dyDescent="0.2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</row>
    <row r="1354" spans="1:27" ht="15.75" x14ac:dyDescent="0.2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</row>
    <row r="1355" spans="1:27" ht="15.75" x14ac:dyDescent="0.2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</row>
    <row r="1356" spans="1:27" ht="15.75" x14ac:dyDescent="0.2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</row>
    <row r="1357" spans="1:27" ht="15.75" x14ac:dyDescent="0.2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</row>
    <row r="1358" spans="1:27" ht="15.75" x14ac:dyDescent="0.2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</row>
    <row r="1359" spans="1:27" ht="15.75" x14ac:dyDescent="0.2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</row>
    <row r="1360" spans="1:27" ht="15.75" x14ac:dyDescent="0.2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</row>
    <row r="1361" spans="1:27" ht="15.75" x14ac:dyDescent="0.2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</row>
    <row r="1362" spans="1:27" ht="15.75" x14ac:dyDescent="0.2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</row>
    <row r="1363" spans="1:27" ht="15.75" x14ac:dyDescent="0.2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</row>
    <row r="1364" spans="1:27" ht="15.75" x14ac:dyDescent="0.2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</row>
    <row r="1365" spans="1:27" ht="15.75" x14ac:dyDescent="0.2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</row>
    <row r="1366" spans="1:27" ht="15.75" x14ac:dyDescent="0.2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</row>
    <row r="1367" spans="1:27" ht="15.75" x14ac:dyDescent="0.2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</row>
    <row r="1368" spans="1:27" ht="15.75" x14ac:dyDescent="0.2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</row>
    <row r="1369" spans="1:27" ht="15.75" x14ac:dyDescent="0.2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</row>
    <row r="1370" spans="1:27" ht="15.75" x14ac:dyDescent="0.2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</row>
    <row r="1371" spans="1:27" ht="15.75" x14ac:dyDescent="0.2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</row>
    <row r="1372" spans="1:27" ht="15.75" x14ac:dyDescent="0.2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</row>
    <row r="1373" spans="1:27" ht="15.75" x14ac:dyDescent="0.2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</row>
    <row r="1374" spans="1:27" ht="15.75" x14ac:dyDescent="0.2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</row>
    <row r="1375" spans="1:27" ht="15.75" x14ac:dyDescent="0.2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</row>
    <row r="1376" spans="1:27" ht="15.75" x14ac:dyDescent="0.2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</row>
    <row r="1377" spans="1:27" ht="15.75" x14ac:dyDescent="0.2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</row>
    <row r="1378" spans="1:27" ht="15.75" x14ac:dyDescent="0.2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</row>
    <row r="1379" spans="1:27" ht="15.75" x14ac:dyDescent="0.2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</row>
    <row r="1380" spans="1:27" ht="15.75" x14ac:dyDescent="0.2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</row>
    <row r="1381" spans="1:27" ht="15.75" x14ac:dyDescent="0.2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</row>
    <row r="1382" spans="1:27" ht="15.75" x14ac:dyDescent="0.2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</row>
    <row r="1383" spans="1:27" ht="15.75" x14ac:dyDescent="0.2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</row>
    <row r="1384" spans="1:27" ht="15.75" x14ac:dyDescent="0.2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</row>
    <row r="1385" spans="1:27" ht="15.75" x14ac:dyDescent="0.2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</row>
    <row r="1386" spans="1:27" ht="15.75" x14ac:dyDescent="0.2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</row>
    <row r="1387" spans="1:27" ht="15.75" x14ac:dyDescent="0.2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</row>
    <row r="1388" spans="1:27" ht="15.75" x14ac:dyDescent="0.2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</row>
    <row r="1389" spans="1:27" ht="15.75" x14ac:dyDescent="0.2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</row>
    <row r="1390" spans="1:27" ht="15.75" x14ac:dyDescent="0.2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</row>
    <row r="1391" spans="1:27" ht="15.75" x14ac:dyDescent="0.2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</row>
    <row r="1392" spans="1:27" ht="15.75" x14ac:dyDescent="0.2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</row>
    <row r="1393" spans="1:27" ht="15.75" x14ac:dyDescent="0.2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</row>
    <row r="1394" spans="1:27" ht="15.75" x14ac:dyDescent="0.2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</row>
    <row r="1395" spans="1:27" ht="15.75" x14ac:dyDescent="0.2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</row>
    <row r="1396" spans="1:27" ht="15.75" x14ac:dyDescent="0.2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</row>
    <row r="1397" spans="1:27" ht="15.75" x14ac:dyDescent="0.2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</row>
    <row r="1398" spans="1:27" ht="15.75" x14ac:dyDescent="0.2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</row>
    <row r="1399" spans="1:27" ht="15.75" x14ac:dyDescent="0.2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</row>
    <row r="1400" spans="1:27" ht="15.75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</row>
    <row r="1401" spans="1:27" ht="15.75" x14ac:dyDescent="0.2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</row>
    <row r="1402" spans="1:27" ht="15.75" x14ac:dyDescent="0.2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</row>
    <row r="1403" spans="1:27" ht="15.75" x14ac:dyDescent="0.2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</row>
    <row r="1404" spans="1:27" ht="15.75" x14ac:dyDescent="0.2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</row>
    <row r="1405" spans="1:27" ht="15.75" x14ac:dyDescent="0.2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</row>
    <row r="1406" spans="1:27" ht="15.75" x14ac:dyDescent="0.2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</row>
    <row r="1407" spans="1:27" ht="15.75" x14ac:dyDescent="0.2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</row>
    <row r="1408" spans="1:27" ht="15.75" x14ac:dyDescent="0.2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</row>
    <row r="1409" spans="1:27" ht="15.75" x14ac:dyDescent="0.2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</row>
    <row r="1410" spans="1:27" ht="15.75" x14ac:dyDescent="0.2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</row>
    <row r="1411" spans="1:27" ht="15.75" x14ac:dyDescent="0.2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</row>
    <row r="1412" spans="1:27" ht="15.75" x14ac:dyDescent="0.2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</row>
    <row r="1413" spans="1:27" ht="15.75" x14ac:dyDescent="0.2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</row>
    <row r="1414" spans="1:27" ht="15.75" x14ac:dyDescent="0.2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</row>
    <row r="1415" spans="1:27" ht="15.75" x14ac:dyDescent="0.2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</row>
    <row r="1416" spans="1:27" ht="15.75" x14ac:dyDescent="0.2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</row>
    <row r="1417" spans="1:27" ht="15.75" x14ac:dyDescent="0.2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</row>
    <row r="1418" spans="1:27" ht="15.75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</row>
    <row r="1419" spans="1:27" ht="15.75" x14ac:dyDescent="0.2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</row>
    <row r="1420" spans="1:27" ht="15.75" x14ac:dyDescent="0.2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</row>
    <row r="1421" spans="1:27" ht="15.75" x14ac:dyDescent="0.2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</row>
    <row r="1422" spans="1:27" ht="15.75" x14ac:dyDescent="0.2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</row>
    <row r="1423" spans="1:27" ht="15.75" x14ac:dyDescent="0.2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</row>
    <row r="1424" spans="1:27" ht="15.75" x14ac:dyDescent="0.2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</row>
    <row r="1425" spans="1:27" ht="15.75" x14ac:dyDescent="0.2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</row>
    <row r="1426" spans="1:27" ht="15.75" x14ac:dyDescent="0.2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</row>
    <row r="1427" spans="1:27" ht="15.75" x14ac:dyDescent="0.2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</row>
    <row r="1428" spans="1:27" ht="15.75" x14ac:dyDescent="0.2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</row>
    <row r="1429" spans="1:27" ht="15.75" x14ac:dyDescent="0.2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</row>
    <row r="1430" spans="1:27" ht="15.75" x14ac:dyDescent="0.2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</row>
    <row r="1431" spans="1:27" ht="15.75" x14ac:dyDescent="0.2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</row>
    <row r="1432" spans="1:27" ht="15.75" x14ac:dyDescent="0.2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</row>
    <row r="1433" spans="1:27" ht="15.75" x14ac:dyDescent="0.2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</row>
    <row r="1434" spans="1:27" ht="15.75" x14ac:dyDescent="0.2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</row>
    <row r="1435" spans="1:27" ht="15.75" x14ac:dyDescent="0.2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</row>
    <row r="1436" spans="1:27" ht="15.75" x14ac:dyDescent="0.2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</row>
    <row r="1437" spans="1:27" ht="15.75" x14ac:dyDescent="0.2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</row>
    <row r="1438" spans="1:27" ht="15.75" x14ac:dyDescent="0.2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</row>
    <row r="1439" spans="1:27" ht="15.75" x14ac:dyDescent="0.2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</row>
    <row r="1440" spans="1:27" ht="15.75" x14ac:dyDescent="0.2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</row>
    <row r="1441" spans="1:27" ht="15.75" x14ac:dyDescent="0.2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</row>
    <row r="1442" spans="1:27" ht="15.75" x14ac:dyDescent="0.2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</row>
    <row r="1443" spans="1:27" ht="15.75" x14ac:dyDescent="0.2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</row>
    <row r="1444" spans="1:27" ht="15.75" x14ac:dyDescent="0.2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</row>
    <row r="1445" spans="1:27" ht="15.75" x14ac:dyDescent="0.2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</row>
    <row r="1446" spans="1:27" ht="15.75" x14ac:dyDescent="0.2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</row>
    <row r="1447" spans="1:27" ht="15.75" x14ac:dyDescent="0.2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</row>
    <row r="1448" spans="1:27" ht="15.75" x14ac:dyDescent="0.2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</row>
    <row r="1449" spans="1:27" ht="15.75" x14ac:dyDescent="0.2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</row>
    <row r="1450" spans="1:27" ht="15.75" x14ac:dyDescent="0.2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</row>
    <row r="1451" spans="1:27" ht="15.75" x14ac:dyDescent="0.2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</row>
    <row r="1452" spans="1:27" ht="15.75" x14ac:dyDescent="0.2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</row>
    <row r="1453" spans="1:27" ht="15.75" x14ac:dyDescent="0.2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</row>
    <row r="1454" spans="1:27" ht="15.75" x14ac:dyDescent="0.2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</row>
    <row r="1455" spans="1:27" ht="15.75" x14ac:dyDescent="0.2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</row>
    <row r="1456" spans="1:27" ht="15.75" x14ac:dyDescent="0.2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</row>
    <row r="1457" spans="1:27" ht="15.75" x14ac:dyDescent="0.2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</row>
    <row r="1458" spans="1:27" ht="15.75" x14ac:dyDescent="0.2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</row>
    <row r="1459" spans="1:27" ht="15.75" x14ac:dyDescent="0.2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</row>
    <row r="1460" spans="1:27" ht="15.75" x14ac:dyDescent="0.2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</row>
    <row r="1461" spans="1:27" ht="15.75" x14ac:dyDescent="0.2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</row>
    <row r="1462" spans="1:27" ht="15.75" x14ac:dyDescent="0.2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</row>
    <row r="1463" spans="1:27" ht="15.75" x14ac:dyDescent="0.2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</row>
    <row r="1464" spans="1:27" ht="15.75" x14ac:dyDescent="0.2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</row>
    <row r="1465" spans="1:27" ht="15.75" x14ac:dyDescent="0.2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</row>
    <row r="1466" spans="1:27" ht="15.75" x14ac:dyDescent="0.2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</row>
    <row r="1467" spans="1:27" ht="15.75" x14ac:dyDescent="0.2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</row>
    <row r="1468" spans="1:27" ht="15.75" x14ac:dyDescent="0.2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</row>
    <row r="1469" spans="1:27" ht="15.75" x14ac:dyDescent="0.2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</row>
    <row r="1470" spans="1:27" ht="15.75" x14ac:dyDescent="0.2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</row>
    <row r="1471" spans="1:27" ht="15.75" x14ac:dyDescent="0.2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</row>
    <row r="1472" spans="1:27" ht="15.75" x14ac:dyDescent="0.2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</row>
    <row r="1473" spans="1:27" ht="15.75" x14ac:dyDescent="0.2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</row>
    <row r="1474" spans="1:27" ht="15.75" x14ac:dyDescent="0.2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</row>
    <row r="1475" spans="1:27" ht="15.75" x14ac:dyDescent="0.2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</row>
    <row r="1476" spans="1:27" ht="15.75" x14ac:dyDescent="0.2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</row>
    <row r="1477" spans="1:27" ht="15.75" x14ac:dyDescent="0.2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</row>
    <row r="1478" spans="1:27" ht="15.75" x14ac:dyDescent="0.2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</row>
    <row r="1479" spans="1:27" ht="15.75" x14ac:dyDescent="0.2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</row>
    <row r="1480" spans="1:27" ht="15.75" x14ac:dyDescent="0.2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</row>
    <row r="1481" spans="1:27" ht="15.75" x14ac:dyDescent="0.2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</row>
    <row r="1482" spans="1:27" ht="15.75" x14ac:dyDescent="0.2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</row>
    <row r="1483" spans="1:27" ht="15.75" x14ac:dyDescent="0.2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</row>
    <row r="1484" spans="1:27" ht="15.75" x14ac:dyDescent="0.2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</row>
    <row r="1485" spans="1:27" ht="15.75" x14ac:dyDescent="0.2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</row>
    <row r="1486" spans="1:27" ht="15.75" x14ac:dyDescent="0.2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</row>
    <row r="1487" spans="1:27" ht="15.75" x14ac:dyDescent="0.2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</row>
    <row r="1488" spans="1:27" ht="15.75" x14ac:dyDescent="0.2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</row>
    <row r="1489" spans="1:27" ht="15.75" x14ac:dyDescent="0.2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</row>
    <row r="1490" spans="1:27" ht="15.75" x14ac:dyDescent="0.2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</row>
    <row r="1491" spans="1:27" ht="15.75" x14ac:dyDescent="0.2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</row>
    <row r="1492" spans="1:27" ht="15.75" x14ac:dyDescent="0.2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</row>
    <row r="1493" spans="1:27" ht="15.75" x14ac:dyDescent="0.2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</row>
    <row r="1494" spans="1:27" ht="15.75" x14ac:dyDescent="0.2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</row>
    <row r="1495" spans="1:27" ht="15.75" x14ac:dyDescent="0.2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</row>
    <row r="1496" spans="1:27" ht="15.75" x14ac:dyDescent="0.2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</row>
    <row r="1497" spans="1:27" ht="15.75" x14ac:dyDescent="0.2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</row>
    <row r="1498" spans="1:27" ht="15.75" x14ac:dyDescent="0.2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</row>
    <row r="1499" spans="1:27" ht="15.75" x14ac:dyDescent="0.2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</row>
    <row r="1500" spans="1:27" ht="15.75" x14ac:dyDescent="0.2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</row>
    <row r="1501" spans="1:27" ht="15.75" x14ac:dyDescent="0.2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</row>
    <row r="1502" spans="1:27" ht="15.75" x14ac:dyDescent="0.2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</row>
    <row r="1503" spans="1:27" ht="15.75" x14ac:dyDescent="0.2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</row>
    <row r="1504" spans="1:27" ht="15.75" x14ac:dyDescent="0.2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</row>
    <row r="1505" spans="1:27" ht="15.75" x14ac:dyDescent="0.2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</row>
    <row r="1506" spans="1:27" ht="15.75" x14ac:dyDescent="0.2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</row>
    <row r="1507" spans="1:27" ht="15.75" x14ac:dyDescent="0.2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</row>
    <row r="1508" spans="1:27" ht="15.75" x14ac:dyDescent="0.2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</row>
    <row r="1509" spans="1:27" ht="15.75" x14ac:dyDescent="0.2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</row>
    <row r="1510" spans="1:27" ht="15.75" x14ac:dyDescent="0.2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</row>
    <row r="1511" spans="1:27" ht="15.75" x14ac:dyDescent="0.2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</row>
    <row r="1512" spans="1:27" ht="15.75" x14ac:dyDescent="0.2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</row>
    <row r="1513" spans="1:27" ht="15.75" x14ac:dyDescent="0.2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</row>
    <row r="1514" spans="1:27" ht="15.75" x14ac:dyDescent="0.2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</row>
    <row r="1515" spans="1:27" ht="15.75" x14ac:dyDescent="0.2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</row>
    <row r="1516" spans="1:27" ht="15.75" x14ac:dyDescent="0.2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</row>
    <row r="1517" spans="1:27" ht="15.75" x14ac:dyDescent="0.2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</row>
    <row r="1518" spans="1:27" ht="15.75" x14ac:dyDescent="0.2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</row>
    <row r="1519" spans="1:27" ht="15.75" x14ac:dyDescent="0.2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</row>
    <row r="1520" spans="1:27" ht="15.75" x14ac:dyDescent="0.2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</row>
    <row r="1521" spans="1:27" ht="15.75" x14ac:dyDescent="0.2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</row>
    <row r="1522" spans="1:27" ht="15.75" x14ac:dyDescent="0.2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</row>
    <row r="1523" spans="1:27" ht="15.75" x14ac:dyDescent="0.2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</row>
    <row r="1524" spans="1:27" ht="15.75" x14ac:dyDescent="0.2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</row>
    <row r="1525" spans="1:27" ht="15.75" x14ac:dyDescent="0.2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</row>
    <row r="1526" spans="1:27" ht="15.75" x14ac:dyDescent="0.2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</row>
    <row r="1527" spans="1:27" ht="15.75" x14ac:dyDescent="0.2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</row>
    <row r="1528" spans="1:27" ht="15.75" x14ac:dyDescent="0.2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</row>
    <row r="1529" spans="1:27" ht="15.75" x14ac:dyDescent="0.2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</row>
    <row r="1530" spans="1:27" ht="15.75" x14ac:dyDescent="0.2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</row>
    <row r="1531" spans="1:27" ht="15.75" x14ac:dyDescent="0.2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</row>
    <row r="1532" spans="1:27" ht="15.75" x14ac:dyDescent="0.2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</row>
    <row r="1533" spans="1:27" ht="15.75" x14ac:dyDescent="0.2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</row>
    <row r="1534" spans="1:27" ht="15.75" x14ac:dyDescent="0.2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</row>
    <row r="1535" spans="1:27" ht="15.75" x14ac:dyDescent="0.2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</row>
    <row r="1536" spans="1:27" ht="15.75" x14ac:dyDescent="0.2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</row>
    <row r="1537" spans="1:27" ht="15.75" x14ac:dyDescent="0.2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</row>
    <row r="1538" spans="1:27" ht="15.75" x14ac:dyDescent="0.2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</row>
    <row r="1539" spans="1:27" ht="15.75" x14ac:dyDescent="0.2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</row>
    <row r="1540" spans="1:27" ht="15.75" x14ac:dyDescent="0.2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</row>
    <row r="1541" spans="1:27" ht="15.75" x14ac:dyDescent="0.2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</row>
    <row r="1542" spans="1:27" ht="15.75" x14ac:dyDescent="0.2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</row>
    <row r="1543" spans="1:27" ht="15.75" x14ac:dyDescent="0.2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</row>
    <row r="1544" spans="1:27" ht="15.75" x14ac:dyDescent="0.2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</row>
    <row r="1545" spans="1:27" ht="15.75" x14ac:dyDescent="0.2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</row>
    <row r="1546" spans="1:27" ht="15.75" x14ac:dyDescent="0.2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</row>
    <row r="1547" spans="1:27" ht="15.75" x14ac:dyDescent="0.2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</row>
    <row r="1548" spans="1:27" ht="15.75" x14ac:dyDescent="0.2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</row>
    <row r="1549" spans="1:27" ht="15.75" x14ac:dyDescent="0.2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</row>
    <row r="1550" spans="1:27" ht="15.75" x14ac:dyDescent="0.2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</row>
    <row r="1551" spans="1:27" ht="15.75" x14ac:dyDescent="0.2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</row>
    <row r="1552" spans="1:27" ht="15.75" x14ac:dyDescent="0.2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</row>
    <row r="1553" spans="1:27" ht="15.75" x14ac:dyDescent="0.2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</row>
    <row r="1554" spans="1:27" ht="15.75" x14ac:dyDescent="0.2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</row>
    <row r="1555" spans="1:27" ht="15.75" x14ac:dyDescent="0.2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</row>
    <row r="1556" spans="1:27" ht="15.75" x14ac:dyDescent="0.2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</row>
    <row r="1557" spans="1:27" ht="15.75" x14ac:dyDescent="0.2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</row>
    <row r="1558" spans="1:27" ht="15.75" x14ac:dyDescent="0.2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</row>
    <row r="1559" spans="1:27" ht="15.75" x14ac:dyDescent="0.2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</row>
    <row r="1560" spans="1:27" ht="15.75" x14ac:dyDescent="0.2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</row>
    <row r="1561" spans="1:27" ht="15.75" x14ac:dyDescent="0.2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</row>
    <row r="1562" spans="1:27" ht="15.75" x14ac:dyDescent="0.2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</row>
    <row r="1563" spans="1:27" ht="15.75" x14ac:dyDescent="0.2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</row>
    <row r="1564" spans="1:27" ht="15.75" x14ac:dyDescent="0.2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</row>
    <row r="1565" spans="1:27" ht="15.75" x14ac:dyDescent="0.2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</row>
    <row r="1566" spans="1:27" ht="15.75" x14ac:dyDescent="0.2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</row>
    <row r="1567" spans="1:27" ht="15.75" x14ac:dyDescent="0.2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</row>
    <row r="1568" spans="1:27" ht="15.75" x14ac:dyDescent="0.2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</row>
    <row r="1569" spans="1:27" ht="15.75" x14ac:dyDescent="0.2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</row>
    <row r="1570" spans="1:27" ht="15.75" x14ac:dyDescent="0.2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</row>
    <row r="1571" spans="1:27" ht="15.75" x14ac:dyDescent="0.2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</row>
    <row r="1572" spans="1:27" ht="15.75" x14ac:dyDescent="0.2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</row>
    <row r="1573" spans="1:27" ht="15.75" x14ac:dyDescent="0.2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</row>
    <row r="1574" spans="1:27" ht="15.75" x14ac:dyDescent="0.2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</row>
    <row r="1575" spans="1:27" ht="15.75" x14ac:dyDescent="0.2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</row>
    <row r="1576" spans="1:27" ht="15.75" x14ac:dyDescent="0.2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</row>
    <row r="1577" spans="1:27" ht="15.75" x14ac:dyDescent="0.2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</row>
    <row r="1578" spans="1:27" ht="15.75" x14ac:dyDescent="0.2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</row>
    <row r="1579" spans="1:27" ht="15.75" x14ac:dyDescent="0.2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</row>
    <row r="1580" spans="1:27" ht="15.75" x14ac:dyDescent="0.2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</row>
    <row r="1581" spans="1:27" ht="15.75" x14ac:dyDescent="0.2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</row>
    <row r="1582" spans="1:27" ht="15.75" x14ac:dyDescent="0.2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</row>
    <row r="1583" spans="1:27" ht="15.75" x14ac:dyDescent="0.2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</row>
    <row r="1584" spans="1:27" ht="15.75" x14ac:dyDescent="0.2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</row>
    <row r="1585" spans="1:27" ht="15.75" x14ac:dyDescent="0.2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</row>
    <row r="1586" spans="1:27" ht="15.75" x14ac:dyDescent="0.2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</row>
    <row r="1587" spans="1:27" ht="15.75" x14ac:dyDescent="0.2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</row>
    <row r="1588" spans="1:27" ht="15.75" x14ac:dyDescent="0.2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</row>
    <row r="1589" spans="1:27" ht="15.75" x14ac:dyDescent="0.2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</row>
    <row r="1590" spans="1:27" ht="15.75" x14ac:dyDescent="0.2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</row>
    <row r="1591" spans="1:27" ht="15.75" x14ac:dyDescent="0.2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</row>
    <row r="1592" spans="1:27" ht="15.75" x14ac:dyDescent="0.2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</row>
    <row r="1593" spans="1:27" ht="15.75" x14ac:dyDescent="0.2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</row>
    <row r="1594" spans="1:27" ht="15.75" x14ac:dyDescent="0.2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</row>
    <row r="1595" spans="1:27" ht="15.75" x14ac:dyDescent="0.2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</row>
    <row r="1596" spans="1:27" ht="15.75" x14ac:dyDescent="0.2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</row>
    <row r="1597" spans="1:27" ht="15.75" x14ac:dyDescent="0.2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</row>
    <row r="1598" spans="1:27" ht="15.75" x14ac:dyDescent="0.2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</row>
    <row r="1599" spans="1:27" ht="15.75" x14ac:dyDescent="0.2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</row>
    <row r="1600" spans="1:27" ht="15.75" x14ac:dyDescent="0.2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</row>
    <row r="1601" spans="1:27" ht="15.75" x14ac:dyDescent="0.2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</row>
    <row r="1602" spans="1:27" ht="15.75" x14ac:dyDescent="0.2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</row>
    <row r="1603" spans="1:27" ht="15.75" x14ac:dyDescent="0.2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</row>
    <row r="1604" spans="1:27" ht="15.75" x14ac:dyDescent="0.2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</row>
    <row r="1605" spans="1:27" ht="15.75" x14ac:dyDescent="0.2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</row>
    <row r="1606" spans="1:27" ht="15.75" x14ac:dyDescent="0.2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</row>
    <row r="1607" spans="1:27" ht="15.75" x14ac:dyDescent="0.2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</row>
    <row r="1608" spans="1:27" ht="15.75" x14ac:dyDescent="0.2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</row>
    <row r="1609" spans="1:27" ht="15.75" x14ac:dyDescent="0.2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</row>
    <row r="1610" spans="1:27" ht="15.75" x14ac:dyDescent="0.2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</row>
    <row r="1611" spans="1:27" ht="15.75" x14ac:dyDescent="0.2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</row>
    <row r="1612" spans="1:27" ht="15.75" x14ac:dyDescent="0.2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</row>
    <row r="1613" spans="1:27" ht="15.75" x14ac:dyDescent="0.2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</row>
    <row r="1614" spans="1:27" ht="15.75" x14ac:dyDescent="0.2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</row>
    <row r="1615" spans="1:27" ht="15.75" x14ac:dyDescent="0.2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</row>
    <row r="1616" spans="1:27" ht="15.75" x14ac:dyDescent="0.2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</row>
    <row r="1617" spans="1:27" ht="15.75" x14ac:dyDescent="0.2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</row>
    <row r="1618" spans="1:27" ht="15.75" x14ac:dyDescent="0.2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</row>
    <row r="1619" spans="1:27" ht="15.75" x14ac:dyDescent="0.2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</row>
    <row r="1620" spans="1:27" ht="15.75" x14ac:dyDescent="0.2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</row>
    <row r="1621" spans="1:27" ht="15.75" x14ac:dyDescent="0.2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</row>
    <row r="1622" spans="1:27" ht="15.75" x14ac:dyDescent="0.2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</row>
    <row r="1623" spans="1:27" ht="15.75" x14ac:dyDescent="0.2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</row>
    <row r="1624" spans="1:27" ht="15.75" x14ac:dyDescent="0.2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</row>
    <row r="1625" spans="1:27" ht="15.75" x14ac:dyDescent="0.2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</row>
    <row r="1626" spans="1:27" ht="15.75" x14ac:dyDescent="0.2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</row>
    <row r="1627" spans="1:27" ht="15.75" x14ac:dyDescent="0.2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</row>
    <row r="1628" spans="1:27" ht="15.75" x14ac:dyDescent="0.2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</row>
    <row r="1629" spans="1:27" ht="15.75" x14ac:dyDescent="0.2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</row>
    <row r="1630" spans="1:27" ht="15.75" x14ac:dyDescent="0.2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</row>
    <row r="1631" spans="1:27" ht="15.75" x14ac:dyDescent="0.2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</row>
    <row r="1632" spans="1:27" ht="15.75" x14ac:dyDescent="0.2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</row>
    <row r="1633" spans="1:27" ht="15.75" x14ac:dyDescent="0.2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</row>
    <row r="1634" spans="1:27" ht="15.75" x14ac:dyDescent="0.2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</row>
    <row r="1635" spans="1:27" ht="15.75" x14ac:dyDescent="0.2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</row>
    <row r="1636" spans="1:27" ht="15.75" x14ac:dyDescent="0.2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</row>
    <row r="1637" spans="1:27" ht="15.75" x14ac:dyDescent="0.2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</row>
    <row r="1638" spans="1:27" ht="15.75" x14ac:dyDescent="0.2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</row>
    <row r="1639" spans="1:27" ht="15.75" x14ac:dyDescent="0.2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</row>
    <row r="1640" spans="1:27" ht="15.75" x14ac:dyDescent="0.2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</row>
    <row r="1641" spans="1:27" ht="15.75" x14ac:dyDescent="0.2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</row>
    <row r="1642" spans="1:27" ht="15.75" x14ac:dyDescent="0.2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</row>
    <row r="1643" spans="1:27" ht="15.75" x14ac:dyDescent="0.2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</row>
    <row r="1644" spans="1:27" ht="15.75" x14ac:dyDescent="0.2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</row>
    <row r="1645" spans="1:27" ht="15.75" x14ac:dyDescent="0.2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</row>
    <row r="1646" spans="1:27" ht="15.75" x14ac:dyDescent="0.2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</row>
    <row r="1647" spans="1:27" ht="15.75" x14ac:dyDescent="0.2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</row>
    <row r="1648" spans="1:27" ht="15.75" x14ac:dyDescent="0.2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</row>
    <row r="1649" spans="1:27" ht="15.75" x14ac:dyDescent="0.2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</row>
    <row r="1650" spans="1:27" ht="15.75" x14ac:dyDescent="0.2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</row>
    <row r="1651" spans="1:27" ht="15.75" x14ac:dyDescent="0.2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</row>
    <row r="1652" spans="1:27" ht="15.75" x14ac:dyDescent="0.2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</row>
    <row r="1653" spans="1:27" ht="15.75" x14ac:dyDescent="0.2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</row>
    <row r="1654" spans="1:27" ht="15.75" x14ac:dyDescent="0.2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</row>
    <row r="1655" spans="1:27" ht="15.75" x14ac:dyDescent="0.2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</row>
    <row r="1656" spans="1:27" ht="15.75" x14ac:dyDescent="0.2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</row>
    <row r="1657" spans="1:27" ht="15.75" x14ac:dyDescent="0.2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</row>
    <row r="1658" spans="1:27" ht="15.75" x14ac:dyDescent="0.2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</row>
    <row r="1659" spans="1:27" ht="15.75" x14ac:dyDescent="0.2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</row>
    <row r="1660" spans="1:27" ht="15.75" x14ac:dyDescent="0.2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</row>
    <row r="1661" spans="1:27" ht="15.75" x14ac:dyDescent="0.2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</row>
    <row r="1662" spans="1:27" ht="15.75" x14ac:dyDescent="0.2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</row>
    <row r="1663" spans="1:27" ht="15.75" x14ac:dyDescent="0.2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</row>
    <row r="1664" spans="1:27" ht="15.75" x14ac:dyDescent="0.2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</row>
    <row r="1665" spans="1:27" ht="15.75" x14ac:dyDescent="0.2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</row>
    <row r="1666" spans="1:27" ht="15.75" x14ac:dyDescent="0.2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</row>
    <row r="1667" spans="1:27" ht="15.75" x14ac:dyDescent="0.2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</row>
    <row r="1668" spans="1:27" ht="15.75" x14ac:dyDescent="0.2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</row>
    <row r="1669" spans="1:27" ht="15.75" x14ac:dyDescent="0.2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</row>
    <row r="1670" spans="1:27" ht="15.75" x14ac:dyDescent="0.2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</row>
    <row r="1671" spans="1:27" ht="15.75" x14ac:dyDescent="0.2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</row>
    <row r="1672" spans="1:27" ht="15.75" x14ac:dyDescent="0.2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</row>
    <row r="1673" spans="1:27" ht="15.75" x14ac:dyDescent="0.2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</row>
    <row r="1674" spans="1:27" ht="15.75" x14ac:dyDescent="0.2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</row>
    <row r="1675" spans="1:27" ht="15.75" x14ac:dyDescent="0.2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</row>
    <row r="1676" spans="1:27" ht="15.75" x14ac:dyDescent="0.2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</row>
    <row r="1677" spans="1:27" ht="15.75" x14ac:dyDescent="0.2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</row>
    <row r="1678" spans="1:27" ht="15.75" x14ac:dyDescent="0.2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</row>
    <row r="1679" spans="1:27" ht="15.75" x14ac:dyDescent="0.2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</row>
    <row r="1680" spans="1:27" ht="15.75" x14ac:dyDescent="0.2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</row>
    <row r="1681" spans="1:27" ht="15.75" x14ac:dyDescent="0.2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</row>
    <row r="1682" spans="1:27" ht="15.75" x14ac:dyDescent="0.2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</row>
    <row r="1683" spans="1:27" ht="15.75" x14ac:dyDescent="0.2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</row>
    <row r="1684" spans="1:27" ht="15.75" x14ac:dyDescent="0.2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</row>
    <row r="1685" spans="1:27" ht="15.75" x14ac:dyDescent="0.2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</row>
    <row r="1686" spans="1:27" ht="15.75" x14ac:dyDescent="0.2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</row>
    <row r="1687" spans="1:27" ht="15.75" x14ac:dyDescent="0.2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</row>
    <row r="1688" spans="1:27" ht="15.75" x14ac:dyDescent="0.2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</row>
    <row r="1689" spans="1:27" ht="15.75" x14ac:dyDescent="0.2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</row>
    <row r="1690" spans="1:27" ht="15.75" x14ac:dyDescent="0.2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</row>
    <row r="1691" spans="1:27" ht="15.75" x14ac:dyDescent="0.2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</row>
    <row r="1692" spans="1:27" ht="15.75" x14ac:dyDescent="0.2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</row>
    <row r="1693" spans="1:27" ht="15.75" x14ac:dyDescent="0.2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</row>
    <row r="1694" spans="1:27" ht="15.75" x14ac:dyDescent="0.2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</row>
    <row r="1695" spans="1:27" ht="15.75" x14ac:dyDescent="0.2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</row>
    <row r="1696" spans="1:27" ht="15.75" x14ac:dyDescent="0.2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</row>
    <row r="1697" spans="1:27" ht="15.75" x14ac:dyDescent="0.2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</row>
    <row r="1698" spans="1:27" ht="15.75" x14ac:dyDescent="0.2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</row>
    <row r="1699" spans="1:27" ht="15.75" x14ac:dyDescent="0.2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</row>
    <row r="1700" spans="1:27" ht="15.75" x14ac:dyDescent="0.2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</row>
    <row r="1701" spans="1:27" ht="15.75" x14ac:dyDescent="0.2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</row>
    <row r="1702" spans="1:27" ht="15.75" x14ac:dyDescent="0.2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</row>
    <row r="1703" spans="1:27" ht="15.75" x14ac:dyDescent="0.2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</row>
    <row r="1704" spans="1:27" ht="15.75" x14ac:dyDescent="0.2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</row>
    <row r="1705" spans="1:27" ht="15.75" x14ac:dyDescent="0.2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</row>
    <row r="1706" spans="1:27" ht="15.75" x14ac:dyDescent="0.2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</row>
    <row r="1707" spans="1:27" ht="15.75" x14ac:dyDescent="0.2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</row>
    <row r="1708" spans="1:27" ht="15.75" x14ac:dyDescent="0.2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</row>
    <row r="1709" spans="1:27" ht="15.75" x14ac:dyDescent="0.2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</row>
    <row r="1710" spans="1:27" ht="15.75" x14ac:dyDescent="0.2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</row>
    <row r="1711" spans="1:27" ht="15.75" x14ac:dyDescent="0.2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</row>
    <row r="1712" spans="1:27" ht="15.75" x14ac:dyDescent="0.2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</row>
    <row r="1713" spans="1:27" ht="15.75" x14ac:dyDescent="0.2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</row>
    <row r="1714" spans="1:27" ht="15.75" x14ac:dyDescent="0.2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</row>
    <row r="1715" spans="1:27" ht="15.75" x14ac:dyDescent="0.2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</row>
    <row r="1716" spans="1:27" ht="15.75" x14ac:dyDescent="0.2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</row>
    <row r="1717" spans="1:27" ht="15.75" x14ac:dyDescent="0.2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</row>
    <row r="1718" spans="1:27" ht="15.75" x14ac:dyDescent="0.2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</row>
    <row r="1719" spans="1:27" ht="15.75" x14ac:dyDescent="0.2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</row>
    <row r="1720" spans="1:27" ht="15.75" x14ac:dyDescent="0.2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</row>
    <row r="1721" spans="1:27" ht="15.75" x14ac:dyDescent="0.2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</row>
    <row r="1722" spans="1:27" ht="15.75" x14ac:dyDescent="0.2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</row>
    <row r="1723" spans="1:27" ht="15.75" x14ac:dyDescent="0.2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</row>
    <row r="1724" spans="1:27" ht="15.75" x14ac:dyDescent="0.2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</row>
    <row r="1725" spans="1:27" ht="15.75" x14ac:dyDescent="0.2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</row>
    <row r="1726" spans="1:27" ht="15.75" x14ac:dyDescent="0.2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</row>
    <row r="1727" spans="1:27" ht="15.75" x14ac:dyDescent="0.2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</row>
    <row r="1728" spans="1:27" ht="15.75" x14ac:dyDescent="0.2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</row>
    <row r="1729" spans="1:27" ht="15.75" x14ac:dyDescent="0.2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</row>
    <row r="1730" spans="1:27" ht="15.75" x14ac:dyDescent="0.2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</row>
    <row r="1731" spans="1:27" ht="15.75" x14ac:dyDescent="0.2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</row>
    <row r="1732" spans="1:27" ht="15.75" x14ac:dyDescent="0.2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</row>
    <row r="1733" spans="1:27" ht="15.75" x14ac:dyDescent="0.2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</row>
    <row r="1734" spans="1:27" ht="15.75" x14ac:dyDescent="0.2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</row>
    <row r="1735" spans="1:27" ht="15.75" x14ac:dyDescent="0.2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</row>
    <row r="1736" spans="1:27" ht="15.75" x14ac:dyDescent="0.2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</row>
    <row r="1737" spans="1:27" ht="15.75" x14ac:dyDescent="0.2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</row>
    <row r="1738" spans="1:27" ht="15.75" x14ac:dyDescent="0.2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</row>
    <row r="1739" spans="1:27" ht="15.75" x14ac:dyDescent="0.2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</row>
    <row r="1740" spans="1:27" ht="15.75" x14ac:dyDescent="0.2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</row>
    <row r="1741" spans="1:27" ht="15.75" x14ac:dyDescent="0.2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</row>
    <row r="1742" spans="1:27" ht="15.75" x14ac:dyDescent="0.2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</row>
    <row r="1743" spans="1:27" ht="15.75" x14ac:dyDescent="0.2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</row>
    <row r="1744" spans="1:27" ht="15.75" x14ac:dyDescent="0.2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</row>
    <row r="1745" spans="1:27" ht="15.75" x14ac:dyDescent="0.2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</row>
    <row r="1746" spans="1:27" ht="15.75" x14ac:dyDescent="0.2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</row>
    <row r="1747" spans="1:27" ht="15.75" x14ac:dyDescent="0.2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</row>
    <row r="1748" spans="1:27" ht="15.75" x14ac:dyDescent="0.2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</row>
    <row r="1749" spans="1:27" ht="15.75" x14ac:dyDescent="0.2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</row>
    <row r="1750" spans="1:27" ht="15.75" x14ac:dyDescent="0.2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</row>
    <row r="1751" spans="1:27" ht="15.75" x14ac:dyDescent="0.2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</row>
    <row r="1752" spans="1:27" ht="15.75" x14ac:dyDescent="0.2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</row>
    <row r="1753" spans="1:27" ht="15.75" x14ac:dyDescent="0.2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</row>
    <row r="1754" spans="1:27" ht="15.75" x14ac:dyDescent="0.2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</row>
    <row r="1755" spans="1:27" ht="15.75" x14ac:dyDescent="0.2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</row>
    <row r="1756" spans="1:27" ht="15.75" x14ac:dyDescent="0.2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</row>
    <row r="1757" spans="1:27" ht="15.75" x14ac:dyDescent="0.2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</row>
    <row r="1758" spans="1:27" ht="15.75" x14ac:dyDescent="0.2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</row>
    <row r="1759" spans="1:27" ht="15.75" x14ac:dyDescent="0.2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</row>
    <row r="1760" spans="1:27" ht="15.75" x14ac:dyDescent="0.2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</row>
    <row r="1761" spans="1:27" ht="15.75" x14ac:dyDescent="0.2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</row>
    <row r="1762" spans="1:27" ht="15.75" x14ac:dyDescent="0.2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</row>
    <row r="1763" spans="1:27" ht="15.75" x14ac:dyDescent="0.2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</row>
    <row r="1764" spans="1:27" ht="15.75" x14ac:dyDescent="0.2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</row>
    <row r="1765" spans="1:27" ht="15.75" x14ac:dyDescent="0.2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</row>
    <row r="1766" spans="1:27" ht="15.75" x14ac:dyDescent="0.2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</row>
    <row r="1767" spans="1:27" ht="15.75" x14ac:dyDescent="0.2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</row>
    <row r="1768" spans="1:27" ht="15.75" x14ac:dyDescent="0.2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</row>
    <row r="1769" spans="1:27" ht="15.75" x14ac:dyDescent="0.2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</row>
    <row r="1770" spans="1:27" ht="15.75" x14ac:dyDescent="0.2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</row>
    <row r="1771" spans="1:27" ht="15.75" x14ac:dyDescent="0.2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</row>
    <row r="1772" spans="1:27" ht="15.75" x14ac:dyDescent="0.2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</row>
    <row r="1773" spans="1:27" ht="15.75" x14ac:dyDescent="0.2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</row>
    <row r="1774" spans="1:27" ht="15.75" x14ac:dyDescent="0.2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</row>
    <row r="1775" spans="1:27" ht="15.75" x14ac:dyDescent="0.2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</row>
    <row r="1776" spans="1:27" ht="15.75" x14ac:dyDescent="0.2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</row>
    <row r="1777" spans="1:27" ht="15.75" x14ac:dyDescent="0.2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</row>
    <row r="1778" spans="1:27" ht="15.75" x14ac:dyDescent="0.2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</row>
    <row r="1779" spans="1:27" ht="15.75" x14ac:dyDescent="0.2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</row>
    <row r="1780" spans="1:27" ht="15.75" x14ac:dyDescent="0.2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</row>
    <row r="1781" spans="1:27" ht="15.75" x14ac:dyDescent="0.2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</row>
    <row r="1782" spans="1:27" ht="15.75" x14ac:dyDescent="0.2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</row>
    <row r="1783" spans="1:27" ht="15.75" x14ac:dyDescent="0.2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</row>
    <row r="1784" spans="1:27" ht="15.75" x14ac:dyDescent="0.2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</row>
    <row r="1785" spans="1:27" ht="15.75" x14ac:dyDescent="0.2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</row>
    <row r="1786" spans="1:27" ht="15.75" x14ac:dyDescent="0.2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</row>
    <row r="1787" spans="1:27" ht="15.75" x14ac:dyDescent="0.2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</row>
    <row r="1788" spans="1:27" ht="15.75" x14ac:dyDescent="0.2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</row>
    <row r="1789" spans="1:27" ht="15.75" x14ac:dyDescent="0.2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</row>
    <row r="1790" spans="1:27" ht="15.75" x14ac:dyDescent="0.2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</row>
    <row r="1791" spans="1:27" ht="15.75" x14ac:dyDescent="0.2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</row>
    <row r="1792" spans="1:27" ht="15.75" x14ac:dyDescent="0.2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</row>
    <row r="1793" spans="1:27" ht="15.75" x14ac:dyDescent="0.2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</row>
    <row r="1794" spans="1:27" ht="15.75" x14ac:dyDescent="0.2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</row>
    <row r="1795" spans="1:27" ht="15.75" x14ac:dyDescent="0.2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</row>
    <row r="1796" spans="1:27" ht="15.75" x14ac:dyDescent="0.2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</row>
    <row r="1797" spans="1:27" ht="15.75" x14ac:dyDescent="0.2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</row>
    <row r="1798" spans="1:27" ht="15.75" x14ac:dyDescent="0.2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</row>
    <row r="1799" spans="1:27" ht="15.75" x14ac:dyDescent="0.2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</row>
    <row r="1800" spans="1:27" ht="15.75" x14ac:dyDescent="0.2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</row>
    <row r="1801" spans="1:27" ht="15.75" x14ac:dyDescent="0.2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</row>
    <row r="1802" spans="1:27" ht="15.75" x14ac:dyDescent="0.2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</row>
    <row r="1803" spans="1:27" ht="15.75" x14ac:dyDescent="0.2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</row>
    <row r="1804" spans="1:27" ht="15.75" x14ac:dyDescent="0.2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</row>
    <row r="1805" spans="1:27" ht="15.75" x14ac:dyDescent="0.2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</row>
    <row r="1806" spans="1:27" ht="15.75" x14ac:dyDescent="0.2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</row>
    <row r="1807" spans="1:27" ht="15.75" x14ac:dyDescent="0.2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</row>
    <row r="1808" spans="1:27" ht="15.75" x14ac:dyDescent="0.25">
      <c r="A1808" s="2"/>
      <c r="B1808" s="2"/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</row>
    <row r="1809" spans="1:27" ht="15.75" x14ac:dyDescent="0.25">
      <c r="A1809" s="2"/>
      <c r="B1809" s="2"/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</row>
    <row r="1810" spans="1:27" ht="15.75" x14ac:dyDescent="0.25">
      <c r="A1810" s="2"/>
      <c r="B1810" s="2"/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</row>
    <row r="1811" spans="1:27" ht="15.75" x14ac:dyDescent="0.25">
      <c r="A1811" s="2"/>
      <c r="B1811" s="2"/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</row>
    <row r="1812" spans="1:27" ht="15.75" x14ac:dyDescent="0.25">
      <c r="A1812" s="2"/>
      <c r="B1812" s="2"/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</row>
    <row r="1813" spans="1:27" ht="15.75" x14ac:dyDescent="0.25">
      <c r="A1813" s="2"/>
      <c r="B1813" s="2"/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</row>
    <row r="1814" spans="1:27" ht="15.75" x14ac:dyDescent="0.25">
      <c r="A1814" s="2"/>
      <c r="B1814" s="2"/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</row>
    <row r="1815" spans="1:27" ht="15.75" x14ac:dyDescent="0.25">
      <c r="A1815" s="2"/>
      <c r="B1815" s="2"/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</row>
    <row r="1816" spans="1:27" ht="15.75" x14ac:dyDescent="0.25">
      <c r="A1816" s="2"/>
      <c r="B1816" s="2"/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</row>
    <row r="1817" spans="1:27" ht="15.75" x14ac:dyDescent="0.25">
      <c r="A1817" s="2"/>
      <c r="B1817" s="2"/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</row>
    <row r="1818" spans="1:27" ht="15.75" x14ac:dyDescent="0.25">
      <c r="A1818" s="2"/>
      <c r="B1818" s="2"/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</row>
    <row r="1819" spans="1:27" ht="15.75" x14ac:dyDescent="0.25">
      <c r="A1819" s="2"/>
      <c r="B1819" s="2"/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</row>
    <row r="1820" spans="1:27" ht="15.75" x14ac:dyDescent="0.25">
      <c r="A1820" s="2"/>
      <c r="B1820" s="2"/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</row>
    <row r="1821" spans="1:27" ht="15.75" x14ac:dyDescent="0.25">
      <c r="A1821" s="2"/>
      <c r="B1821" s="2"/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</row>
    <row r="1822" spans="1:27" ht="15.75" x14ac:dyDescent="0.25">
      <c r="A1822" s="2"/>
      <c r="B1822" s="2"/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</row>
    <row r="1823" spans="1:27" ht="15.75" x14ac:dyDescent="0.25">
      <c r="A1823" s="2"/>
      <c r="B1823" s="2"/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</row>
    <row r="1824" spans="1:27" ht="15.75" x14ac:dyDescent="0.25">
      <c r="A1824" s="2"/>
      <c r="B1824" s="2"/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</row>
    <row r="1825" spans="1:27" ht="15.75" x14ac:dyDescent="0.25">
      <c r="A1825" s="2"/>
      <c r="B1825" s="2"/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</row>
    <row r="1826" spans="1:27" ht="15.75" x14ac:dyDescent="0.25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</row>
    <row r="1827" spans="1:27" ht="15.75" x14ac:dyDescent="0.25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</row>
    <row r="1828" spans="1:27" ht="15.75" x14ac:dyDescent="0.25">
      <c r="A1828" s="2"/>
      <c r="B1828" s="2"/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</row>
    <row r="1829" spans="1:27" ht="15.75" x14ac:dyDescent="0.25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</row>
    <row r="1830" spans="1:27" ht="15.75" x14ac:dyDescent="0.25">
      <c r="A1830" s="2"/>
      <c r="B1830" s="2"/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</row>
    <row r="1831" spans="1:27" ht="15.75" x14ac:dyDescent="0.25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</row>
    <row r="1832" spans="1:27" ht="15.75" x14ac:dyDescent="0.25">
      <c r="A1832" s="2"/>
      <c r="B1832" s="2"/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</row>
    <row r="1833" spans="1:27" ht="15.75" x14ac:dyDescent="0.25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</row>
    <row r="1834" spans="1:27" ht="15.75" x14ac:dyDescent="0.25">
      <c r="A1834" s="2"/>
      <c r="B1834" s="2"/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</row>
    <row r="1835" spans="1:27" ht="15.75" x14ac:dyDescent="0.25">
      <c r="A1835" s="2"/>
      <c r="B1835" s="2"/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</row>
    <row r="1836" spans="1:27" ht="15.75" x14ac:dyDescent="0.25">
      <c r="A1836" s="2"/>
      <c r="B1836" s="2"/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</row>
    <row r="1837" spans="1:27" ht="15.75" x14ac:dyDescent="0.25">
      <c r="A1837" s="2"/>
      <c r="B1837" s="2"/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</row>
    <row r="1838" spans="1:27" ht="15.75" x14ac:dyDescent="0.25">
      <c r="A1838" s="2"/>
      <c r="B1838" s="2"/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</row>
    <row r="1839" spans="1:27" ht="15.75" x14ac:dyDescent="0.25">
      <c r="A1839" s="2"/>
      <c r="B1839" s="2"/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</row>
    <row r="1840" spans="1:27" ht="15.75" x14ac:dyDescent="0.25">
      <c r="A1840" s="2"/>
      <c r="B1840" s="2"/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</row>
    <row r="1841" spans="1:27" ht="15.75" x14ac:dyDescent="0.25">
      <c r="A1841" s="2"/>
      <c r="B1841" s="2"/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</row>
    <row r="1842" spans="1:27" ht="15.75" x14ac:dyDescent="0.25">
      <c r="A1842" s="2"/>
      <c r="B1842" s="2"/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</row>
    <row r="1843" spans="1:27" ht="15.75" x14ac:dyDescent="0.25">
      <c r="A1843" s="2"/>
      <c r="B1843" s="2"/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</row>
    <row r="1844" spans="1:27" ht="15.75" x14ac:dyDescent="0.25">
      <c r="A1844" s="2"/>
      <c r="B1844" s="2"/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</row>
    <row r="1845" spans="1:27" ht="15.75" x14ac:dyDescent="0.25">
      <c r="A1845" s="2"/>
      <c r="B1845" s="2"/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</row>
    <row r="1846" spans="1:27" ht="15.75" x14ac:dyDescent="0.25">
      <c r="A1846" s="2"/>
      <c r="B1846" s="2"/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</row>
    <row r="1847" spans="1:27" ht="15.75" x14ac:dyDescent="0.25">
      <c r="A1847" s="2"/>
      <c r="B1847" s="2"/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</row>
    <row r="1848" spans="1:27" ht="15.75" x14ac:dyDescent="0.25">
      <c r="A1848" s="2"/>
      <c r="B1848" s="2"/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</row>
    <row r="1849" spans="1:27" ht="15.75" x14ac:dyDescent="0.25">
      <c r="A1849" s="2"/>
      <c r="B1849" s="2"/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</row>
    <row r="1850" spans="1:27" ht="15.75" x14ac:dyDescent="0.25">
      <c r="A1850" s="2"/>
      <c r="B1850" s="2"/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</row>
    <row r="1851" spans="1:27" ht="15.75" x14ac:dyDescent="0.25">
      <c r="A1851" s="2"/>
      <c r="B1851" s="2"/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</row>
    <row r="1852" spans="1:27" ht="15.75" x14ac:dyDescent="0.25">
      <c r="A1852" s="2"/>
      <c r="B1852" s="2"/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</row>
    <row r="1853" spans="1:27" ht="15.75" x14ac:dyDescent="0.25">
      <c r="A1853" s="2"/>
      <c r="B1853" s="2"/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</row>
    <row r="1854" spans="1:27" ht="15.75" x14ac:dyDescent="0.25">
      <c r="A1854" s="2"/>
      <c r="B1854" s="2"/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</row>
    <row r="1855" spans="1:27" ht="15.75" x14ac:dyDescent="0.25">
      <c r="A1855" s="2"/>
      <c r="B1855" s="2"/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</row>
    <row r="1856" spans="1:27" ht="15.75" x14ac:dyDescent="0.25">
      <c r="A1856" s="2"/>
      <c r="B1856" s="2"/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</row>
    <row r="1857" spans="1:27" ht="15.75" x14ac:dyDescent="0.25">
      <c r="A1857" s="2"/>
      <c r="B1857" s="2"/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</row>
    <row r="1858" spans="1:27" ht="15.75" x14ac:dyDescent="0.25">
      <c r="A1858" s="2"/>
      <c r="B1858" s="2"/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</row>
    <row r="1859" spans="1:27" ht="15.75" x14ac:dyDescent="0.25">
      <c r="A1859" s="2"/>
      <c r="B1859" s="2"/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</row>
    <row r="1860" spans="1:27" ht="15.75" x14ac:dyDescent="0.25">
      <c r="A1860" s="2"/>
      <c r="B1860" s="2"/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</row>
    <row r="1861" spans="1:27" ht="15.75" x14ac:dyDescent="0.25">
      <c r="A1861" s="2"/>
      <c r="B1861" s="2"/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</row>
    <row r="1862" spans="1:27" ht="15.75" x14ac:dyDescent="0.25">
      <c r="A1862" s="2"/>
      <c r="B1862" s="2"/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</row>
    <row r="1863" spans="1:27" ht="15.75" x14ac:dyDescent="0.25">
      <c r="A1863" s="2"/>
      <c r="B1863" s="2"/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</row>
    <row r="1864" spans="1:27" ht="15.75" x14ac:dyDescent="0.25">
      <c r="A1864" s="2"/>
      <c r="B1864" s="2"/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</row>
    <row r="1865" spans="1:27" ht="15.75" x14ac:dyDescent="0.25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</row>
    <row r="1866" spans="1:27" ht="15.75" x14ac:dyDescent="0.25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</row>
    <row r="1867" spans="1:27" ht="15.75" x14ac:dyDescent="0.25">
      <c r="A1867" s="2"/>
      <c r="B1867" s="2"/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</row>
    <row r="1868" spans="1:27" ht="15.75" x14ac:dyDescent="0.25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</row>
    <row r="1869" spans="1:27" ht="15.75" x14ac:dyDescent="0.25">
      <c r="A1869" s="2"/>
      <c r="B1869" s="2"/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</row>
    <row r="1870" spans="1:27" ht="15.75" x14ac:dyDescent="0.25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</row>
    <row r="1871" spans="1:27" ht="15.75" x14ac:dyDescent="0.25">
      <c r="A1871" s="2"/>
      <c r="B1871" s="2"/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</row>
    <row r="1872" spans="1:27" ht="15.75" x14ac:dyDescent="0.25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</row>
    <row r="1873" spans="1:27" ht="15.75" x14ac:dyDescent="0.25">
      <c r="A1873" s="2"/>
      <c r="B1873" s="2"/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</row>
    <row r="1874" spans="1:27" ht="15.75" x14ac:dyDescent="0.25">
      <c r="A1874" s="2"/>
      <c r="B1874" s="2"/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</row>
    <row r="1875" spans="1:27" ht="15.75" x14ac:dyDescent="0.25">
      <c r="A1875" s="2"/>
      <c r="B1875" s="2"/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</row>
    <row r="1876" spans="1:27" ht="15.75" x14ac:dyDescent="0.25">
      <c r="A1876" s="2"/>
      <c r="B1876" s="2"/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</row>
    <row r="1877" spans="1:27" ht="15.75" x14ac:dyDescent="0.25">
      <c r="A1877" s="2"/>
      <c r="B1877" s="2"/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</row>
    <row r="1878" spans="1:27" ht="15.75" x14ac:dyDescent="0.25">
      <c r="A1878" s="2"/>
      <c r="B1878" s="2"/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</row>
    <row r="1879" spans="1:27" ht="15.75" x14ac:dyDescent="0.25">
      <c r="A1879" s="2"/>
      <c r="B1879" s="2"/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</row>
    <row r="1880" spans="1:27" ht="15.75" x14ac:dyDescent="0.25">
      <c r="A1880" s="2"/>
      <c r="B1880" s="2"/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</row>
    <row r="1881" spans="1:27" ht="15.75" x14ac:dyDescent="0.25">
      <c r="A1881" s="2"/>
      <c r="B1881" s="2"/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</row>
    <row r="1882" spans="1:27" ht="15.75" x14ac:dyDescent="0.25">
      <c r="A1882" s="2"/>
      <c r="B1882" s="2"/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</row>
    <row r="1883" spans="1:27" ht="15.75" x14ac:dyDescent="0.25">
      <c r="A1883" s="2"/>
      <c r="B1883" s="2"/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</row>
    <row r="1884" spans="1:27" ht="15.75" x14ac:dyDescent="0.25">
      <c r="A1884" s="2"/>
      <c r="B1884" s="2"/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</row>
    <row r="1885" spans="1:27" ht="15.75" x14ac:dyDescent="0.25">
      <c r="A1885" s="2"/>
      <c r="B1885" s="2"/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</row>
    <row r="1886" spans="1:27" ht="15.75" x14ac:dyDescent="0.25">
      <c r="A1886" s="2"/>
      <c r="B1886" s="2"/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</row>
    <row r="1887" spans="1:27" ht="15.75" x14ac:dyDescent="0.25">
      <c r="A1887" s="2"/>
      <c r="B1887" s="2"/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</row>
    <row r="1888" spans="1:27" ht="15.75" x14ac:dyDescent="0.25">
      <c r="A1888" s="2"/>
      <c r="B1888" s="2"/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</row>
    <row r="1889" spans="1:27" ht="15.75" x14ac:dyDescent="0.25">
      <c r="A1889" s="2"/>
      <c r="B1889" s="2"/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</row>
    <row r="1890" spans="1:27" ht="15.75" x14ac:dyDescent="0.25">
      <c r="A1890" s="2"/>
      <c r="B1890" s="2"/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</row>
    <row r="1891" spans="1:27" ht="15.75" x14ac:dyDescent="0.25">
      <c r="A1891" s="2"/>
      <c r="B1891" s="2"/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</row>
    <row r="1892" spans="1:27" ht="15.75" x14ac:dyDescent="0.25">
      <c r="A1892" s="2"/>
      <c r="B1892" s="2"/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</row>
    <row r="1893" spans="1:27" ht="15.75" x14ac:dyDescent="0.25">
      <c r="A1893" s="2"/>
      <c r="B1893" s="2"/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</row>
    <row r="1894" spans="1:27" ht="15.75" x14ac:dyDescent="0.25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</row>
    <row r="1895" spans="1:27" ht="15.75" x14ac:dyDescent="0.25">
      <c r="A1895" s="2"/>
      <c r="B1895" s="2"/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</row>
    <row r="1896" spans="1:27" ht="15.75" x14ac:dyDescent="0.25">
      <c r="A1896" s="2"/>
      <c r="B1896" s="2"/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</row>
    <row r="1897" spans="1:27" ht="15.75" x14ac:dyDescent="0.25">
      <c r="A1897" s="2"/>
      <c r="B1897" s="2"/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</row>
    <row r="1898" spans="1:27" ht="15.75" x14ac:dyDescent="0.25">
      <c r="A1898" s="2"/>
      <c r="B1898" s="2"/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</row>
    <row r="1899" spans="1:27" ht="15.75" x14ac:dyDescent="0.25">
      <c r="A1899" s="2"/>
      <c r="B1899" s="2"/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</row>
    <row r="1900" spans="1:27" ht="15.75" x14ac:dyDescent="0.25">
      <c r="A1900" s="2"/>
      <c r="B1900" s="2"/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</row>
    <row r="1901" spans="1:27" ht="15.75" x14ac:dyDescent="0.25">
      <c r="A1901" s="2"/>
      <c r="B1901" s="2"/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</row>
    <row r="1902" spans="1:27" ht="15.75" x14ac:dyDescent="0.25">
      <c r="A1902" s="2"/>
      <c r="B1902" s="2"/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</row>
    <row r="1903" spans="1:27" ht="15.75" x14ac:dyDescent="0.25">
      <c r="A1903" s="2"/>
      <c r="B1903" s="2"/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</row>
    <row r="1904" spans="1:27" ht="15.75" x14ac:dyDescent="0.25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</row>
    <row r="1905" spans="1:27" ht="15.75" x14ac:dyDescent="0.25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</row>
    <row r="1906" spans="1:27" ht="15.75" x14ac:dyDescent="0.25">
      <c r="A1906" s="2"/>
      <c r="B1906" s="2"/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</row>
    <row r="1907" spans="1:27" ht="15.75" x14ac:dyDescent="0.25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</row>
    <row r="1908" spans="1:27" ht="15.75" x14ac:dyDescent="0.25">
      <c r="A1908" s="2"/>
      <c r="B1908" s="2"/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</row>
    <row r="1909" spans="1:27" ht="15.75" x14ac:dyDescent="0.25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</row>
    <row r="1910" spans="1:27" ht="15.75" x14ac:dyDescent="0.25">
      <c r="A1910" s="2"/>
      <c r="B1910" s="2"/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</row>
    <row r="1911" spans="1:27" ht="15.75" x14ac:dyDescent="0.25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</row>
    <row r="1912" spans="1:27" ht="15.75" x14ac:dyDescent="0.25">
      <c r="A1912" s="2"/>
      <c r="B1912" s="2"/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</row>
    <row r="1913" spans="1:27" ht="15.75" x14ac:dyDescent="0.25">
      <c r="A1913" s="2"/>
      <c r="B1913" s="2"/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</row>
    <row r="1914" spans="1:27" ht="15.75" x14ac:dyDescent="0.25">
      <c r="A1914" s="2"/>
      <c r="B1914" s="2"/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</row>
    <row r="1915" spans="1:27" ht="15.75" x14ac:dyDescent="0.25">
      <c r="A1915" s="2"/>
      <c r="B1915" s="2"/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</row>
    <row r="1916" spans="1:27" ht="15.75" x14ac:dyDescent="0.25">
      <c r="A1916" s="2"/>
      <c r="B1916" s="2"/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</row>
    <row r="1917" spans="1:27" ht="15.75" x14ac:dyDescent="0.25">
      <c r="A1917" s="2"/>
      <c r="B1917" s="2"/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</row>
    <row r="1918" spans="1:27" ht="15.75" x14ac:dyDescent="0.25">
      <c r="A1918" s="2"/>
      <c r="B1918" s="2"/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</row>
  </sheetData>
  <mergeCells count="18">
    <mergeCell ref="A125:N125"/>
    <mergeCell ref="A2:N2"/>
    <mergeCell ref="A23:N23"/>
    <mergeCell ref="A44:N44"/>
    <mergeCell ref="A83:N83"/>
    <mergeCell ref="A94:N94"/>
    <mergeCell ref="O479:S479"/>
    <mergeCell ref="A148:N148"/>
    <mergeCell ref="A183:N183"/>
    <mergeCell ref="A232:N232"/>
    <mergeCell ref="A254:N254"/>
    <mergeCell ref="A307:N307"/>
    <mergeCell ref="A318:N318"/>
    <mergeCell ref="A329:N329"/>
    <mergeCell ref="A377:N377"/>
    <mergeCell ref="A429:N429"/>
    <mergeCell ref="A456:N456"/>
    <mergeCell ref="O466:S46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0"/>
  <sheetViews>
    <sheetView topLeftCell="E117" workbookViewId="0">
      <selection activeCell="O126" sqref="O126:S150"/>
    </sheetView>
  </sheetViews>
  <sheetFormatPr defaultRowHeight="15" x14ac:dyDescent="0.25"/>
  <cols>
    <col min="2" max="2" width="24.7109375" bestFit="1" customWidth="1"/>
    <col min="4" max="4" width="11.28515625" bestFit="1" customWidth="1"/>
    <col min="5" max="5" width="27.140625" bestFit="1" customWidth="1"/>
    <col min="7" max="7" width="23.28515625" bestFit="1" customWidth="1"/>
    <col min="8" max="8" width="21" bestFit="1" customWidth="1"/>
    <col min="9" max="9" width="35" bestFit="1" customWidth="1"/>
    <col min="13" max="13" width="12.42578125" bestFit="1" customWidth="1"/>
    <col min="16" max="16" width="22" bestFit="1" customWidth="1"/>
    <col min="17" max="17" width="16.5703125" bestFit="1" customWidth="1"/>
    <col min="18" max="18" width="12.42578125" bestFit="1" customWidth="1"/>
  </cols>
  <sheetData>
    <row r="1" spans="1:26" ht="18.7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73</v>
      </c>
      <c r="J1" s="18" t="s">
        <v>9</v>
      </c>
      <c r="K1" s="18" t="s">
        <v>9</v>
      </c>
      <c r="L1" s="18" t="s">
        <v>9</v>
      </c>
      <c r="M1" s="18" t="s">
        <v>9</v>
      </c>
      <c r="N1" s="29" t="s">
        <v>12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">
        <v>1</v>
      </c>
      <c r="K2" s="3">
        <v>2</v>
      </c>
      <c r="L2" s="3">
        <v>3</v>
      </c>
      <c r="M2" s="3" t="s">
        <v>912</v>
      </c>
      <c r="N2" s="3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thickBot="1" x14ac:dyDescent="0.3">
      <c r="A3" s="26" t="s">
        <v>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5">
        <v>1</v>
      </c>
      <c r="B4" s="5" t="s">
        <v>913</v>
      </c>
      <c r="C4" s="5" t="s">
        <v>14</v>
      </c>
      <c r="D4" s="6">
        <v>30813</v>
      </c>
      <c r="E4" s="5" t="s">
        <v>15</v>
      </c>
      <c r="F4" s="5">
        <v>46.42</v>
      </c>
      <c r="G4" s="5" t="s">
        <v>837</v>
      </c>
      <c r="H4" s="5" t="s">
        <v>63</v>
      </c>
      <c r="I4" s="5" t="s">
        <v>926</v>
      </c>
      <c r="J4" s="5">
        <v>50</v>
      </c>
      <c r="K4" s="5">
        <v>52.5</v>
      </c>
      <c r="L4" s="5">
        <v>55</v>
      </c>
      <c r="M4" s="12">
        <v>55</v>
      </c>
      <c r="N4" s="8">
        <f>M4*(100/(221.82209-(357.00377*EXP(-0.02937*F4))))</f>
        <v>42.145541785244042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 x14ac:dyDescent="0.3">
      <c r="A5" s="26" t="s">
        <v>96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4">
        <v>1</v>
      </c>
      <c r="B6" s="4" t="s">
        <v>914</v>
      </c>
      <c r="C6" s="4" t="s">
        <v>14</v>
      </c>
      <c r="D6" s="7">
        <v>37085</v>
      </c>
      <c r="E6" s="4" t="s">
        <v>15</v>
      </c>
      <c r="F6" s="4">
        <v>50.94</v>
      </c>
      <c r="G6" s="4" t="s">
        <v>305</v>
      </c>
      <c r="H6" s="4" t="s">
        <v>64</v>
      </c>
      <c r="I6" s="4" t="s">
        <v>327</v>
      </c>
      <c r="J6" s="4">
        <v>92.5</v>
      </c>
      <c r="K6" s="4">
        <v>97.5</v>
      </c>
      <c r="L6" s="4">
        <v>100</v>
      </c>
      <c r="M6" s="13">
        <v>100</v>
      </c>
      <c r="N6" s="8">
        <f>M6*(100/(221.82209-(357.00377*EXP(-0.02937*F6))))</f>
        <v>70.495447662764178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4">
        <v>2</v>
      </c>
      <c r="B7" s="4" t="s">
        <v>915</v>
      </c>
      <c r="C7" s="4" t="s">
        <v>14</v>
      </c>
      <c r="D7" s="7">
        <v>34251</v>
      </c>
      <c r="E7" s="4" t="s">
        <v>15</v>
      </c>
      <c r="F7" s="4">
        <v>50.44</v>
      </c>
      <c r="G7" s="4" t="s">
        <v>921</v>
      </c>
      <c r="H7" s="4" t="s">
        <v>362</v>
      </c>
      <c r="I7" s="4" t="s">
        <v>927</v>
      </c>
      <c r="J7" s="4">
        <v>45</v>
      </c>
      <c r="K7" s="4">
        <v>50</v>
      </c>
      <c r="L7" s="11">
        <v>55</v>
      </c>
      <c r="M7" s="13">
        <v>50</v>
      </c>
      <c r="N7" s="8">
        <f t="shared" ref="N7" si="0">M7*(100/(221.82209-(357.00377*EXP(-0.02937*F7))))</f>
        <v>35.544150527174544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thickBot="1" x14ac:dyDescent="0.3">
      <c r="A8" s="4" t="s">
        <v>95</v>
      </c>
      <c r="B8" s="4" t="s">
        <v>107</v>
      </c>
      <c r="C8" s="4" t="s">
        <v>14</v>
      </c>
      <c r="D8" s="7">
        <v>40105</v>
      </c>
      <c r="E8" s="4" t="s">
        <v>15</v>
      </c>
      <c r="F8" s="4" t="s">
        <v>95</v>
      </c>
      <c r="G8" s="4" t="s">
        <v>126</v>
      </c>
      <c r="H8" s="4" t="s">
        <v>57</v>
      </c>
      <c r="I8" s="4" t="s">
        <v>146</v>
      </c>
      <c r="J8" s="4" t="s">
        <v>95</v>
      </c>
      <c r="K8" s="4" t="s">
        <v>95</v>
      </c>
      <c r="L8" s="4" t="s">
        <v>95</v>
      </c>
      <c r="M8" s="13">
        <v>0</v>
      </c>
      <c r="N8" s="10">
        <v>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thickBot="1" x14ac:dyDescent="0.3">
      <c r="A9" s="26" t="s">
        <v>153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4">
        <v>1</v>
      </c>
      <c r="B10" s="4" t="s">
        <v>916</v>
      </c>
      <c r="C10" s="4" t="s">
        <v>14</v>
      </c>
      <c r="D10" s="7">
        <v>38381</v>
      </c>
      <c r="E10" s="4" t="s">
        <v>15</v>
      </c>
      <c r="F10" s="9">
        <v>56.22</v>
      </c>
      <c r="G10" s="4" t="s">
        <v>922</v>
      </c>
      <c r="H10" s="4" t="s">
        <v>924</v>
      </c>
      <c r="I10" s="4" t="s">
        <v>928</v>
      </c>
      <c r="J10" s="4">
        <v>92.5</v>
      </c>
      <c r="K10" s="4">
        <v>102.5</v>
      </c>
      <c r="L10" s="4">
        <v>105</v>
      </c>
      <c r="M10" s="13">
        <v>105</v>
      </c>
      <c r="N10" s="8">
        <f>M10*(100/(221.82209-(357.00377*EXP(-0.02937*F10))))</f>
        <v>68.475060157878303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4">
        <v>2</v>
      </c>
      <c r="B11" s="4" t="s">
        <v>296</v>
      </c>
      <c r="C11" s="4" t="s">
        <v>14</v>
      </c>
      <c r="D11" s="7">
        <v>36791</v>
      </c>
      <c r="E11" s="4" t="s">
        <v>15</v>
      </c>
      <c r="F11" s="9">
        <v>56.9</v>
      </c>
      <c r="G11" s="4" t="s">
        <v>923</v>
      </c>
      <c r="H11" s="4" t="s">
        <v>925</v>
      </c>
      <c r="I11" s="4" t="s">
        <v>929</v>
      </c>
      <c r="J11" s="4">
        <v>97.5</v>
      </c>
      <c r="K11" s="4">
        <v>102.5</v>
      </c>
      <c r="L11" s="11">
        <v>107.5</v>
      </c>
      <c r="M11" s="13">
        <v>102.5</v>
      </c>
      <c r="N11" s="8">
        <f t="shared" ref="N11:N15" si="1">M11*(100/(221.82209-(357.00377*EXP(-0.02937*F11))))</f>
        <v>66.259576240378479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4">
        <v>3</v>
      </c>
      <c r="B12" s="4" t="s">
        <v>917</v>
      </c>
      <c r="C12" s="4" t="s">
        <v>14</v>
      </c>
      <c r="D12" s="7">
        <v>39008</v>
      </c>
      <c r="E12" s="4" t="s">
        <v>15</v>
      </c>
      <c r="F12" s="9">
        <v>52.22</v>
      </c>
      <c r="G12" s="4" t="s">
        <v>923</v>
      </c>
      <c r="H12" s="4" t="s">
        <v>925</v>
      </c>
      <c r="I12" s="4" t="s">
        <v>930</v>
      </c>
      <c r="J12" s="11">
        <v>97.5</v>
      </c>
      <c r="K12" s="4">
        <v>97.5</v>
      </c>
      <c r="L12" s="11">
        <v>102.5</v>
      </c>
      <c r="M12" s="13">
        <v>97.5</v>
      </c>
      <c r="N12" s="8">
        <f t="shared" si="1"/>
        <v>67.33255932368985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4">
        <v>4</v>
      </c>
      <c r="B13" s="4" t="s">
        <v>918</v>
      </c>
      <c r="C13" s="4" t="s">
        <v>14</v>
      </c>
      <c r="D13" s="7">
        <v>34411</v>
      </c>
      <c r="E13" s="4" t="s">
        <v>15</v>
      </c>
      <c r="F13" s="9">
        <v>56.12</v>
      </c>
      <c r="G13" s="4" t="s">
        <v>356</v>
      </c>
      <c r="H13" s="4" t="s">
        <v>356</v>
      </c>
      <c r="I13" s="4" t="s">
        <v>373</v>
      </c>
      <c r="J13" s="4">
        <v>92.5</v>
      </c>
      <c r="K13" s="4">
        <v>97.5</v>
      </c>
      <c r="L13" s="11">
        <v>102.5</v>
      </c>
      <c r="M13" s="13">
        <v>97.5</v>
      </c>
      <c r="N13" s="8">
        <f t="shared" si="1"/>
        <v>63.667617382474667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4">
        <v>5</v>
      </c>
      <c r="B14" s="4" t="s">
        <v>919</v>
      </c>
      <c r="C14" s="4" t="s">
        <v>14</v>
      </c>
      <c r="D14" s="7">
        <v>38773</v>
      </c>
      <c r="E14" s="4" t="s">
        <v>15</v>
      </c>
      <c r="F14" s="9">
        <v>56.4</v>
      </c>
      <c r="G14" s="4" t="s">
        <v>501</v>
      </c>
      <c r="H14" s="4" t="s">
        <v>134</v>
      </c>
      <c r="I14" s="4" t="s">
        <v>525</v>
      </c>
      <c r="J14" s="4">
        <v>80</v>
      </c>
      <c r="K14" s="4">
        <v>85</v>
      </c>
      <c r="L14" s="4">
        <v>90</v>
      </c>
      <c r="M14" s="13">
        <v>90</v>
      </c>
      <c r="N14" s="8">
        <f t="shared" si="1"/>
        <v>58.555025898762658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thickBot="1" x14ac:dyDescent="0.3">
      <c r="A15" s="4">
        <v>6</v>
      </c>
      <c r="B15" s="4" t="s">
        <v>920</v>
      </c>
      <c r="C15" s="4" t="s">
        <v>14</v>
      </c>
      <c r="D15" s="7">
        <v>30803</v>
      </c>
      <c r="E15" s="4" t="s">
        <v>15</v>
      </c>
      <c r="F15" s="9">
        <v>56.26</v>
      </c>
      <c r="G15" s="4" t="s">
        <v>501</v>
      </c>
      <c r="H15" s="4" t="s">
        <v>134</v>
      </c>
      <c r="I15" s="4" t="s">
        <v>931</v>
      </c>
      <c r="J15" s="11">
        <v>75</v>
      </c>
      <c r="K15" s="4">
        <v>75</v>
      </c>
      <c r="L15" s="4">
        <v>80</v>
      </c>
      <c r="M15" s="13">
        <v>80</v>
      </c>
      <c r="N15" s="8">
        <f t="shared" si="1"/>
        <v>52.144132344319587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thickBot="1" x14ac:dyDescent="0.3">
      <c r="A16" s="26" t="s">
        <v>240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8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4">
        <v>1</v>
      </c>
      <c r="B17" s="4" t="s">
        <v>932</v>
      </c>
      <c r="C17" s="4" t="s">
        <v>241</v>
      </c>
      <c r="D17" s="7">
        <v>30695</v>
      </c>
      <c r="E17" s="4" t="s">
        <v>15</v>
      </c>
      <c r="F17" s="4">
        <v>58.24</v>
      </c>
      <c r="G17" s="4" t="s">
        <v>934</v>
      </c>
      <c r="H17" s="4" t="s">
        <v>130</v>
      </c>
      <c r="I17" s="4" t="s">
        <v>850</v>
      </c>
      <c r="J17" s="4">
        <v>160</v>
      </c>
      <c r="K17" s="11">
        <v>170</v>
      </c>
      <c r="L17" s="11">
        <v>170</v>
      </c>
      <c r="M17" s="13">
        <v>160</v>
      </c>
      <c r="N17" s="8">
        <f>M17*(100/(381.22073-(733.79378*EXP(-0.02398*F17))))</f>
        <v>80.139338829811706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thickBot="1" x14ac:dyDescent="0.3">
      <c r="A18" s="4">
        <v>2</v>
      </c>
      <c r="B18" s="4" t="s">
        <v>933</v>
      </c>
      <c r="C18" s="4" t="s">
        <v>241</v>
      </c>
      <c r="D18" s="7">
        <v>39128</v>
      </c>
      <c r="E18" s="4" t="s">
        <v>15</v>
      </c>
      <c r="F18" s="4">
        <v>56.34</v>
      </c>
      <c r="G18" s="4" t="s">
        <v>254</v>
      </c>
      <c r="H18" s="4" t="s">
        <v>213</v>
      </c>
      <c r="I18" s="4" t="s">
        <v>263</v>
      </c>
      <c r="J18" s="4">
        <v>120</v>
      </c>
      <c r="K18" s="4">
        <v>125</v>
      </c>
      <c r="L18" s="11">
        <v>130</v>
      </c>
      <c r="M18" s="13">
        <v>125</v>
      </c>
      <c r="N18" s="8">
        <f>M18*(100/(381.22073-(733.79378*EXP(-0.02398*F18))))</f>
        <v>65.380575922326571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thickBot="1" x14ac:dyDescent="0.3">
      <c r="A19" s="26" t="s">
        <v>266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4">
        <v>1</v>
      </c>
      <c r="B20" s="4" t="s">
        <v>935</v>
      </c>
      <c r="C20" s="4" t="s">
        <v>14</v>
      </c>
      <c r="D20" s="7">
        <v>36648</v>
      </c>
      <c r="E20" s="4" t="s">
        <v>15</v>
      </c>
      <c r="F20" s="9">
        <v>60.1</v>
      </c>
      <c r="G20" s="4" t="s">
        <v>119</v>
      </c>
      <c r="H20" s="4" t="s">
        <v>130</v>
      </c>
      <c r="I20" s="4" t="s">
        <v>943</v>
      </c>
      <c r="J20" s="11">
        <v>130</v>
      </c>
      <c r="K20" s="4">
        <v>130</v>
      </c>
      <c r="L20" s="4">
        <v>137.5</v>
      </c>
      <c r="M20" s="13">
        <v>137.5</v>
      </c>
      <c r="N20" s="8">
        <f>M20*(100/(221.82209-(357.00377*EXP(-0.02937*F20))))</f>
        <v>85.554571671819573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4">
        <v>2</v>
      </c>
      <c r="B21" s="4" t="s">
        <v>936</v>
      </c>
      <c r="C21" s="4" t="s">
        <v>14</v>
      </c>
      <c r="D21" s="7">
        <v>39373</v>
      </c>
      <c r="E21" s="4" t="s">
        <v>15</v>
      </c>
      <c r="F21" s="9">
        <v>62.5</v>
      </c>
      <c r="G21" s="4" t="s">
        <v>297</v>
      </c>
      <c r="H21" s="4" t="s">
        <v>306</v>
      </c>
      <c r="I21" s="4" t="s">
        <v>944</v>
      </c>
      <c r="J21" s="4">
        <v>115</v>
      </c>
      <c r="K21" s="4">
        <v>120</v>
      </c>
      <c r="L21" s="11">
        <v>132.5</v>
      </c>
      <c r="M21" s="13">
        <v>120</v>
      </c>
      <c r="N21" s="8">
        <f t="shared" ref="N21:N28" si="2">M21*(100/(221.82209-(357.00377*EXP(-0.02937*F21))))</f>
        <v>72.782379514462534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4">
        <v>3</v>
      </c>
      <c r="B22" s="4" t="s">
        <v>937</v>
      </c>
      <c r="C22" s="4" t="s">
        <v>14</v>
      </c>
      <c r="D22" s="7">
        <v>39266</v>
      </c>
      <c r="E22" s="4" t="s">
        <v>15</v>
      </c>
      <c r="F22" s="9">
        <v>63</v>
      </c>
      <c r="G22" s="4" t="s">
        <v>198</v>
      </c>
      <c r="H22" s="4" t="s">
        <v>212</v>
      </c>
      <c r="I22" s="4" t="s">
        <v>945</v>
      </c>
      <c r="J22" s="4">
        <v>110</v>
      </c>
      <c r="K22" s="4">
        <v>115</v>
      </c>
      <c r="L22" s="11">
        <v>122.5</v>
      </c>
      <c r="M22" s="13">
        <v>115</v>
      </c>
      <c r="N22" s="8">
        <f t="shared" si="2"/>
        <v>69.400345149317289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4">
        <v>4</v>
      </c>
      <c r="B23" s="4" t="s">
        <v>938</v>
      </c>
      <c r="C23" s="4" t="s">
        <v>14</v>
      </c>
      <c r="D23" s="7">
        <v>36542</v>
      </c>
      <c r="E23" s="4" t="s">
        <v>15</v>
      </c>
      <c r="F23" s="9">
        <v>62.35</v>
      </c>
      <c r="G23" s="4" t="s">
        <v>942</v>
      </c>
      <c r="H23" s="4" t="s">
        <v>66</v>
      </c>
      <c r="I23" s="4" t="s">
        <v>946</v>
      </c>
      <c r="J23" s="11">
        <v>107.5</v>
      </c>
      <c r="K23" s="4">
        <v>107.5</v>
      </c>
      <c r="L23" s="11">
        <v>115</v>
      </c>
      <c r="M23" s="13">
        <v>107.5</v>
      </c>
      <c r="N23" s="8">
        <f t="shared" si="2"/>
        <v>65.300464479124116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x14ac:dyDescent="0.25">
      <c r="A24" s="4">
        <v>5</v>
      </c>
      <c r="B24" s="4" t="s">
        <v>939</v>
      </c>
      <c r="C24" s="4" t="s">
        <v>14</v>
      </c>
      <c r="D24" s="7">
        <v>33290</v>
      </c>
      <c r="E24" s="4" t="s">
        <v>15</v>
      </c>
      <c r="F24" s="9">
        <v>62.75</v>
      </c>
      <c r="G24" s="4" t="s">
        <v>255</v>
      </c>
      <c r="H24" s="4" t="s">
        <v>256</v>
      </c>
      <c r="I24" s="4"/>
      <c r="J24" s="4">
        <v>95</v>
      </c>
      <c r="K24" s="11">
        <v>102.5</v>
      </c>
      <c r="L24" s="4">
        <v>102.5</v>
      </c>
      <c r="M24" s="13">
        <v>102.5</v>
      </c>
      <c r="N24" s="8">
        <f t="shared" si="2"/>
        <v>62.011593175227603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4">
        <v>6</v>
      </c>
      <c r="B25" s="4" t="s">
        <v>940</v>
      </c>
      <c r="C25" s="4" t="s">
        <v>14</v>
      </c>
      <c r="D25" s="7">
        <v>31557</v>
      </c>
      <c r="E25" s="4" t="s">
        <v>15</v>
      </c>
      <c r="F25" s="9">
        <v>62.5</v>
      </c>
      <c r="G25" s="4" t="s">
        <v>52</v>
      </c>
      <c r="H25" s="4" t="s">
        <v>69</v>
      </c>
      <c r="I25" s="4" t="s">
        <v>947</v>
      </c>
      <c r="J25" s="4">
        <v>82.5</v>
      </c>
      <c r="K25" s="11">
        <v>90</v>
      </c>
      <c r="L25" s="4">
        <v>90</v>
      </c>
      <c r="M25" s="13">
        <v>90</v>
      </c>
      <c r="N25" s="8">
        <f t="shared" si="2"/>
        <v>54.586784635846897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4">
        <v>7</v>
      </c>
      <c r="B26" s="4" t="s">
        <v>288</v>
      </c>
      <c r="C26" s="4" t="s">
        <v>14</v>
      </c>
      <c r="D26" s="7">
        <v>34590</v>
      </c>
      <c r="E26" s="4" t="s">
        <v>15</v>
      </c>
      <c r="F26" s="9">
        <v>61.55</v>
      </c>
      <c r="G26" s="4" t="s">
        <v>49</v>
      </c>
      <c r="H26" s="4" t="s">
        <v>49</v>
      </c>
      <c r="I26" s="4" t="s">
        <v>323</v>
      </c>
      <c r="J26" s="11">
        <v>85</v>
      </c>
      <c r="K26" s="4">
        <v>85</v>
      </c>
      <c r="L26" s="4">
        <v>87.5</v>
      </c>
      <c r="M26" s="13">
        <v>87.5</v>
      </c>
      <c r="N26" s="8">
        <f t="shared" si="2"/>
        <v>53.59424774284782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4">
        <v>8</v>
      </c>
      <c r="B27" s="4" t="s">
        <v>941</v>
      </c>
      <c r="C27" s="4" t="s">
        <v>14</v>
      </c>
      <c r="D27" s="7">
        <v>32578</v>
      </c>
      <c r="E27" s="4" t="s">
        <v>15</v>
      </c>
      <c r="F27" s="9">
        <v>62.55</v>
      </c>
      <c r="G27" s="4" t="s">
        <v>206</v>
      </c>
      <c r="H27" s="4" t="s">
        <v>66</v>
      </c>
      <c r="I27" s="4" t="s">
        <v>237</v>
      </c>
      <c r="J27" s="11">
        <v>85</v>
      </c>
      <c r="K27" s="4">
        <v>85</v>
      </c>
      <c r="L27" s="11">
        <v>90</v>
      </c>
      <c r="M27" s="13">
        <v>85</v>
      </c>
      <c r="N27" s="8">
        <f t="shared" si="2"/>
        <v>51.528068989395791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thickBot="1" x14ac:dyDescent="0.3">
      <c r="A28" s="4">
        <v>9</v>
      </c>
      <c r="B28" s="4" t="s">
        <v>282</v>
      </c>
      <c r="C28" s="4" t="s">
        <v>14</v>
      </c>
      <c r="D28" s="7">
        <v>33134</v>
      </c>
      <c r="E28" s="4" t="s">
        <v>15</v>
      </c>
      <c r="F28" s="9">
        <v>62.65</v>
      </c>
      <c r="G28" s="4" t="s">
        <v>301</v>
      </c>
      <c r="H28" s="4" t="s">
        <v>308</v>
      </c>
      <c r="I28" s="4" t="s">
        <v>318</v>
      </c>
      <c r="J28" s="11">
        <v>80</v>
      </c>
      <c r="K28" s="11">
        <v>80</v>
      </c>
      <c r="L28" s="4">
        <v>80</v>
      </c>
      <c r="M28" s="13">
        <v>80</v>
      </c>
      <c r="N28" s="8">
        <f t="shared" si="2"/>
        <v>48.448028155641218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thickBot="1" x14ac:dyDescent="0.3">
      <c r="A29" s="26" t="s">
        <v>329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4">
        <v>1</v>
      </c>
      <c r="B30" s="4" t="s">
        <v>948</v>
      </c>
      <c r="C30" s="4" t="s">
        <v>241</v>
      </c>
      <c r="D30" s="7">
        <v>35566</v>
      </c>
      <c r="E30" s="4" t="s">
        <v>15</v>
      </c>
      <c r="F30" s="9">
        <v>65.95</v>
      </c>
      <c r="G30" s="4" t="s">
        <v>632</v>
      </c>
      <c r="H30" s="4" t="s">
        <v>215</v>
      </c>
      <c r="I30" s="4" t="s">
        <v>779</v>
      </c>
      <c r="J30" s="4">
        <v>175</v>
      </c>
      <c r="K30" s="4">
        <v>182.5</v>
      </c>
      <c r="L30" s="4">
        <v>185</v>
      </c>
      <c r="M30" s="13">
        <v>185</v>
      </c>
      <c r="N30" s="8">
        <f>M30*(100/(381.22073-(733.79378*EXP(-0.02398*F30))))</f>
        <v>80.329599179793917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x14ac:dyDescent="0.25">
      <c r="A31" s="4">
        <v>2</v>
      </c>
      <c r="B31" s="4" t="s">
        <v>949</v>
      </c>
      <c r="C31" s="4" t="s">
        <v>241</v>
      </c>
      <c r="D31" s="7">
        <v>29049</v>
      </c>
      <c r="E31" s="4" t="s">
        <v>15</v>
      </c>
      <c r="F31" s="9">
        <v>65.599999999999994</v>
      </c>
      <c r="G31" s="4" t="s">
        <v>201</v>
      </c>
      <c r="H31" s="4" t="s">
        <v>215</v>
      </c>
      <c r="I31" s="4" t="s">
        <v>221</v>
      </c>
      <c r="J31" s="4">
        <v>135</v>
      </c>
      <c r="K31" s="4">
        <v>142.5</v>
      </c>
      <c r="L31" s="4">
        <v>170</v>
      </c>
      <c r="M31" s="13">
        <v>170</v>
      </c>
      <c r="N31" s="8">
        <f t="shared" ref="N31:N37" si="3">M31*(100/(381.22073-(733.79378*EXP(-0.02398*F31))))</f>
        <v>74.226355129642556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x14ac:dyDescent="0.25">
      <c r="A32" s="4">
        <v>3</v>
      </c>
      <c r="B32" s="4" t="s">
        <v>950</v>
      </c>
      <c r="C32" s="4" t="s">
        <v>241</v>
      </c>
      <c r="D32" s="7">
        <v>39279</v>
      </c>
      <c r="E32" s="4" t="s">
        <v>15</v>
      </c>
      <c r="F32" s="9">
        <v>64.099999999999994</v>
      </c>
      <c r="G32" s="4" t="s">
        <v>421</v>
      </c>
      <c r="H32" s="4" t="s">
        <v>426</v>
      </c>
      <c r="I32" s="4" t="s">
        <v>956</v>
      </c>
      <c r="J32" s="4">
        <v>165</v>
      </c>
      <c r="K32" s="11">
        <v>180</v>
      </c>
      <c r="L32" s="11">
        <v>182.5</v>
      </c>
      <c r="M32" s="13">
        <v>165</v>
      </c>
      <c r="N32" s="8">
        <f t="shared" si="3"/>
        <v>73.840309249762299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4">
        <v>4</v>
      </c>
      <c r="B33" s="4" t="s">
        <v>951</v>
      </c>
      <c r="C33" s="4" t="s">
        <v>241</v>
      </c>
      <c r="D33" s="7">
        <v>32034</v>
      </c>
      <c r="E33" s="4" t="s">
        <v>15</v>
      </c>
      <c r="F33" s="9">
        <v>65.55</v>
      </c>
      <c r="G33" s="4" t="s">
        <v>303</v>
      </c>
      <c r="H33" s="4" t="s">
        <v>213</v>
      </c>
      <c r="I33" s="4" t="s">
        <v>957</v>
      </c>
      <c r="J33" s="4">
        <v>160</v>
      </c>
      <c r="K33" s="11">
        <v>180</v>
      </c>
      <c r="L33" s="11">
        <v>180</v>
      </c>
      <c r="M33" s="13">
        <v>160</v>
      </c>
      <c r="N33" s="8">
        <f t="shared" si="3"/>
        <v>69.915837401552224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4">
        <v>5</v>
      </c>
      <c r="B34" s="4" t="s">
        <v>952</v>
      </c>
      <c r="C34" s="4" t="s">
        <v>241</v>
      </c>
      <c r="D34" s="7">
        <v>36660</v>
      </c>
      <c r="E34" s="4" t="s">
        <v>15</v>
      </c>
      <c r="F34" s="9">
        <v>64.849999999999994</v>
      </c>
      <c r="G34" s="4" t="s">
        <v>53</v>
      </c>
      <c r="H34" s="4" t="s">
        <v>70</v>
      </c>
      <c r="I34" s="4" t="s">
        <v>958</v>
      </c>
      <c r="J34" s="4">
        <v>140</v>
      </c>
      <c r="K34" s="4">
        <v>155</v>
      </c>
      <c r="L34" s="11">
        <v>167.5</v>
      </c>
      <c r="M34" s="13">
        <v>155</v>
      </c>
      <c r="N34" s="8">
        <f t="shared" si="3"/>
        <v>68.503068752380315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x14ac:dyDescent="0.25">
      <c r="A35" s="4">
        <v>6</v>
      </c>
      <c r="B35" s="4" t="s">
        <v>953</v>
      </c>
      <c r="C35" s="4" t="s">
        <v>241</v>
      </c>
      <c r="D35" s="7">
        <v>25506</v>
      </c>
      <c r="E35" s="4" t="s">
        <v>15</v>
      </c>
      <c r="F35" s="9">
        <v>65.3</v>
      </c>
      <c r="G35" s="4" t="s">
        <v>52</v>
      </c>
      <c r="H35" s="4" t="s">
        <v>69</v>
      </c>
      <c r="I35" s="4" t="s">
        <v>947</v>
      </c>
      <c r="J35" s="4">
        <v>140</v>
      </c>
      <c r="K35" s="4">
        <v>150</v>
      </c>
      <c r="L35" s="11">
        <v>160</v>
      </c>
      <c r="M35" s="13">
        <v>150</v>
      </c>
      <c r="N35" s="8">
        <f t="shared" si="3"/>
        <v>65.809577546948915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x14ac:dyDescent="0.25">
      <c r="A36" s="4">
        <v>7</v>
      </c>
      <c r="B36" s="4" t="s">
        <v>954</v>
      </c>
      <c r="C36" s="4" t="s">
        <v>241</v>
      </c>
      <c r="D36" s="7">
        <v>33278</v>
      </c>
      <c r="E36" s="4" t="s">
        <v>15</v>
      </c>
      <c r="F36" s="9">
        <v>65.599999999999994</v>
      </c>
      <c r="G36" s="4" t="s">
        <v>303</v>
      </c>
      <c r="H36" s="4" t="s">
        <v>213</v>
      </c>
      <c r="I36" s="4" t="s">
        <v>517</v>
      </c>
      <c r="J36" s="4">
        <v>137.5</v>
      </c>
      <c r="K36" s="4">
        <v>140</v>
      </c>
      <c r="L36" s="11">
        <v>142.5</v>
      </c>
      <c r="M36" s="13">
        <v>140</v>
      </c>
      <c r="N36" s="8">
        <f t="shared" si="3"/>
        <v>61.127586577352687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thickBot="1" x14ac:dyDescent="0.3">
      <c r="A37" s="4" t="s">
        <v>95</v>
      </c>
      <c r="B37" s="4" t="s">
        <v>955</v>
      </c>
      <c r="C37" s="4" t="s">
        <v>241</v>
      </c>
      <c r="D37" s="7">
        <v>32310</v>
      </c>
      <c r="E37" s="4" t="s">
        <v>15</v>
      </c>
      <c r="F37" s="9">
        <v>66</v>
      </c>
      <c r="G37" s="4" t="s">
        <v>421</v>
      </c>
      <c r="H37" s="4" t="s">
        <v>426</v>
      </c>
      <c r="I37" s="4" t="s">
        <v>959</v>
      </c>
      <c r="J37" s="11">
        <v>172.5</v>
      </c>
      <c r="K37" s="11">
        <v>180</v>
      </c>
      <c r="L37" s="11">
        <v>180</v>
      </c>
      <c r="M37" s="13">
        <v>0</v>
      </c>
      <c r="N37" s="10">
        <f t="shared" si="3"/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thickBot="1" x14ac:dyDescent="0.3">
      <c r="A38" s="26" t="s">
        <v>381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4">
        <v>1</v>
      </c>
      <c r="B39" s="4" t="s">
        <v>960</v>
      </c>
      <c r="C39" s="4" t="s">
        <v>14</v>
      </c>
      <c r="D39" s="7">
        <v>36193</v>
      </c>
      <c r="E39" s="4" t="s">
        <v>15</v>
      </c>
      <c r="F39" s="9">
        <v>68.599999999999994</v>
      </c>
      <c r="G39" s="4" t="s">
        <v>197</v>
      </c>
      <c r="H39" s="4" t="s">
        <v>197</v>
      </c>
      <c r="I39" s="4" t="s">
        <v>966</v>
      </c>
      <c r="J39" s="4">
        <v>120</v>
      </c>
      <c r="K39" s="4" t="s">
        <v>968</v>
      </c>
      <c r="L39" s="4" t="s">
        <v>969</v>
      </c>
      <c r="M39" s="13">
        <v>130</v>
      </c>
      <c r="N39" s="8">
        <f>M39*(100/(221.82209-(357.00377*EXP(-0.02937*F39))))</f>
        <v>74.620086318531349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x14ac:dyDescent="0.25">
      <c r="A40" s="4">
        <v>2</v>
      </c>
      <c r="B40" s="4" t="s">
        <v>961</v>
      </c>
      <c r="C40" s="4" t="s">
        <v>14</v>
      </c>
      <c r="D40" s="7">
        <v>39541</v>
      </c>
      <c r="E40" s="4" t="s">
        <v>15</v>
      </c>
      <c r="F40" s="9">
        <v>68.650000000000006</v>
      </c>
      <c r="G40" s="4" t="s">
        <v>206</v>
      </c>
      <c r="H40" s="4" t="s">
        <v>66</v>
      </c>
      <c r="I40" s="4" t="s">
        <v>237</v>
      </c>
      <c r="J40" s="4">
        <v>120</v>
      </c>
      <c r="K40" s="4">
        <v>122.5</v>
      </c>
      <c r="L40" s="4">
        <v>125</v>
      </c>
      <c r="M40" s="13">
        <v>125</v>
      </c>
      <c r="N40" s="8">
        <f t="shared" ref="N40:N42" si="4">M40*(100/(221.82209-(357.00377*EXP(-0.02937*F40))))</f>
        <v>71.72132359355966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x14ac:dyDescent="0.25">
      <c r="A41" s="4">
        <v>3</v>
      </c>
      <c r="B41" s="4" t="s">
        <v>962</v>
      </c>
      <c r="C41" s="4" t="s">
        <v>14</v>
      </c>
      <c r="D41" s="7">
        <v>30902</v>
      </c>
      <c r="E41" s="4" t="s">
        <v>15</v>
      </c>
      <c r="F41" s="9">
        <v>68.099999999999994</v>
      </c>
      <c r="G41" s="4" t="s">
        <v>964</v>
      </c>
      <c r="H41" s="4" t="s">
        <v>215</v>
      </c>
      <c r="I41" s="4" t="s">
        <v>221</v>
      </c>
      <c r="J41" s="4">
        <v>102.5</v>
      </c>
      <c r="K41" s="4">
        <v>107.5</v>
      </c>
      <c r="L41" s="4">
        <v>110</v>
      </c>
      <c r="M41" s="13">
        <v>110</v>
      </c>
      <c r="N41" s="8">
        <f t="shared" si="4"/>
        <v>63.396348720976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thickBot="1" x14ac:dyDescent="0.3">
      <c r="A42" s="4">
        <v>4</v>
      </c>
      <c r="B42" s="4" t="s">
        <v>963</v>
      </c>
      <c r="C42" s="4" t="s">
        <v>14</v>
      </c>
      <c r="D42" s="7">
        <v>40205</v>
      </c>
      <c r="E42" s="4" t="s">
        <v>15</v>
      </c>
      <c r="F42" s="9">
        <v>63.6</v>
      </c>
      <c r="G42" s="4" t="s">
        <v>965</v>
      </c>
      <c r="H42" s="4" t="s">
        <v>924</v>
      </c>
      <c r="I42" s="4" t="s">
        <v>967</v>
      </c>
      <c r="J42" s="4">
        <v>75</v>
      </c>
      <c r="K42" s="4">
        <v>82.5</v>
      </c>
      <c r="L42" s="4">
        <v>87.5</v>
      </c>
      <c r="M42" s="13">
        <v>87.5</v>
      </c>
      <c r="N42" s="8">
        <f t="shared" si="4"/>
        <v>52.494081729014894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thickBot="1" x14ac:dyDescent="0.3">
      <c r="A43" s="26" t="s">
        <v>444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8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4">
        <v>1</v>
      </c>
      <c r="B44" s="4" t="s">
        <v>970</v>
      </c>
      <c r="C44" s="4" t="s">
        <v>241</v>
      </c>
      <c r="D44" s="7">
        <v>30587</v>
      </c>
      <c r="E44" s="4" t="s">
        <v>15</v>
      </c>
      <c r="F44" s="4">
        <v>73.400000000000006</v>
      </c>
      <c r="G44" s="4" t="s">
        <v>53</v>
      </c>
      <c r="H44" s="4" t="s">
        <v>70</v>
      </c>
      <c r="I44" s="4"/>
      <c r="J44" s="11">
        <v>220</v>
      </c>
      <c r="K44" s="4" t="s">
        <v>980</v>
      </c>
      <c r="L44" s="4" t="s">
        <v>981</v>
      </c>
      <c r="M44" s="13">
        <v>225</v>
      </c>
      <c r="N44" s="8">
        <f>M44*(100/(381.22073-(733.79378*EXP(-0.02398*F44))))</f>
        <v>88.238082321521276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4">
        <v>2</v>
      </c>
      <c r="B45" s="4" t="s">
        <v>971</v>
      </c>
      <c r="C45" s="4" t="s">
        <v>241</v>
      </c>
      <c r="D45" s="7">
        <v>33147</v>
      </c>
      <c r="E45" s="4" t="s">
        <v>15</v>
      </c>
      <c r="F45" s="4">
        <v>73.8</v>
      </c>
      <c r="G45" s="4" t="s">
        <v>356</v>
      </c>
      <c r="H45" s="4" t="s">
        <v>356</v>
      </c>
      <c r="I45" s="4" t="s">
        <v>373</v>
      </c>
      <c r="J45" s="11">
        <v>210</v>
      </c>
      <c r="K45" s="4">
        <v>210</v>
      </c>
      <c r="L45" s="11">
        <v>222.5</v>
      </c>
      <c r="M45" s="13">
        <v>210</v>
      </c>
      <c r="N45" s="8">
        <f t="shared" ref="N45:N49" si="5">M45*(100/(381.22073-(733.79378*EXP(-0.02398*F45))))</f>
        <v>81.968191976643311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x14ac:dyDescent="0.25">
      <c r="A46" s="4">
        <v>3</v>
      </c>
      <c r="B46" s="4" t="s">
        <v>972</v>
      </c>
      <c r="C46" s="4" t="s">
        <v>241</v>
      </c>
      <c r="D46" s="7">
        <v>34179</v>
      </c>
      <c r="E46" s="4" t="s">
        <v>15</v>
      </c>
      <c r="F46" s="4">
        <v>72.75</v>
      </c>
      <c r="G46" s="4" t="s">
        <v>421</v>
      </c>
      <c r="H46" s="4" t="s">
        <v>426</v>
      </c>
      <c r="I46" s="4" t="s">
        <v>959</v>
      </c>
      <c r="J46" s="4">
        <v>170</v>
      </c>
      <c r="K46" s="11">
        <v>180</v>
      </c>
      <c r="L46" s="4">
        <v>180</v>
      </c>
      <c r="M46" s="13">
        <v>180</v>
      </c>
      <c r="N46" s="8">
        <f t="shared" si="5"/>
        <v>71.143714165106672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x14ac:dyDescent="0.25">
      <c r="A47" s="4">
        <v>4</v>
      </c>
      <c r="B47" s="4" t="s">
        <v>973</v>
      </c>
      <c r="C47" s="4" t="s">
        <v>241</v>
      </c>
      <c r="D47" s="7">
        <v>33785</v>
      </c>
      <c r="E47" s="4" t="s">
        <v>15</v>
      </c>
      <c r="F47" s="4">
        <v>73.599999999999994</v>
      </c>
      <c r="G47" s="4" t="s">
        <v>356</v>
      </c>
      <c r="H47" s="4" t="s">
        <v>356</v>
      </c>
      <c r="I47" s="4" t="s">
        <v>373</v>
      </c>
      <c r="J47" s="11">
        <v>175</v>
      </c>
      <c r="K47" s="11">
        <v>175</v>
      </c>
      <c r="L47" s="4">
        <v>175</v>
      </c>
      <c r="M47" s="13">
        <v>175</v>
      </c>
      <c r="N47" s="8">
        <f t="shared" si="5"/>
        <v>68.467455640420582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4">
        <v>5</v>
      </c>
      <c r="B48" s="4" t="s">
        <v>974</v>
      </c>
      <c r="C48" s="4" t="s">
        <v>241</v>
      </c>
      <c r="D48" s="7">
        <v>32998</v>
      </c>
      <c r="E48" s="4" t="s">
        <v>15</v>
      </c>
      <c r="F48" s="4">
        <v>72.5</v>
      </c>
      <c r="G48" s="4" t="s">
        <v>49</v>
      </c>
      <c r="H48" s="4" t="s">
        <v>49</v>
      </c>
      <c r="I48" s="4"/>
      <c r="J48" s="11">
        <v>170</v>
      </c>
      <c r="K48" s="4">
        <v>170</v>
      </c>
      <c r="L48" s="11">
        <v>190</v>
      </c>
      <c r="M48" s="13">
        <v>170</v>
      </c>
      <c r="N48" s="8">
        <f t="shared" si="5"/>
        <v>67.396648375160936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x14ac:dyDescent="0.25">
      <c r="A49" s="4">
        <v>6</v>
      </c>
      <c r="B49" s="4" t="s">
        <v>975</v>
      </c>
      <c r="C49" s="4" t="s">
        <v>241</v>
      </c>
      <c r="D49" s="7">
        <v>32016</v>
      </c>
      <c r="E49" s="4" t="s">
        <v>15</v>
      </c>
      <c r="F49" s="4">
        <v>71.400000000000006</v>
      </c>
      <c r="G49" s="4" t="s">
        <v>52</v>
      </c>
      <c r="H49" s="4" t="s">
        <v>69</v>
      </c>
      <c r="I49" s="4" t="s">
        <v>979</v>
      </c>
      <c r="J49" s="4">
        <v>140</v>
      </c>
      <c r="K49" s="4">
        <v>150</v>
      </c>
      <c r="L49" s="11">
        <v>155</v>
      </c>
      <c r="M49" s="13">
        <v>150</v>
      </c>
      <c r="N49" s="8">
        <f t="shared" si="5"/>
        <v>60.291694243082127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x14ac:dyDescent="0.25">
      <c r="A50" s="4" t="s">
        <v>95</v>
      </c>
      <c r="B50" s="4" t="s">
        <v>976</v>
      </c>
      <c r="C50" s="4" t="s">
        <v>241</v>
      </c>
      <c r="D50" s="7">
        <v>32355</v>
      </c>
      <c r="E50" s="4" t="s">
        <v>15</v>
      </c>
      <c r="F50" s="4" t="s">
        <v>95</v>
      </c>
      <c r="G50" s="4" t="s">
        <v>255</v>
      </c>
      <c r="H50" s="4" t="s">
        <v>256</v>
      </c>
      <c r="I50" s="4" t="s">
        <v>321</v>
      </c>
      <c r="J50" s="4" t="s">
        <v>95</v>
      </c>
      <c r="K50" s="4" t="s">
        <v>95</v>
      </c>
      <c r="L50" s="4" t="s">
        <v>95</v>
      </c>
      <c r="M50" s="13">
        <v>0</v>
      </c>
      <c r="N50" s="4"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thickBot="1" x14ac:dyDescent="0.3">
      <c r="A51" s="4" t="s">
        <v>95</v>
      </c>
      <c r="B51" s="4" t="s">
        <v>977</v>
      </c>
      <c r="C51" s="4" t="s">
        <v>241</v>
      </c>
      <c r="D51" s="7">
        <v>34708</v>
      </c>
      <c r="E51" s="4" t="s">
        <v>15</v>
      </c>
      <c r="F51" s="4" t="s">
        <v>95</v>
      </c>
      <c r="G51" s="4" t="s">
        <v>978</v>
      </c>
      <c r="H51" s="4" t="s">
        <v>129</v>
      </c>
      <c r="I51" s="4" t="s">
        <v>373</v>
      </c>
      <c r="J51" s="4" t="s">
        <v>95</v>
      </c>
      <c r="K51" s="4" t="s">
        <v>95</v>
      </c>
      <c r="L51" s="4" t="s">
        <v>95</v>
      </c>
      <c r="M51" s="13">
        <v>0</v>
      </c>
      <c r="N51" s="4"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thickBot="1" x14ac:dyDescent="0.3">
      <c r="A52" s="26" t="s">
        <v>536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8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4">
        <v>1</v>
      </c>
      <c r="B53" s="4" t="s">
        <v>982</v>
      </c>
      <c r="C53" s="4" t="s">
        <v>14</v>
      </c>
      <c r="D53" s="7">
        <v>31499</v>
      </c>
      <c r="E53" s="4" t="s">
        <v>15</v>
      </c>
      <c r="F53" s="9">
        <v>74.8</v>
      </c>
      <c r="G53" s="4" t="s">
        <v>356</v>
      </c>
      <c r="H53" s="4" t="s">
        <v>356</v>
      </c>
      <c r="I53" s="4" t="s">
        <v>986</v>
      </c>
      <c r="J53" s="11">
        <v>115</v>
      </c>
      <c r="K53" s="4">
        <v>115</v>
      </c>
      <c r="L53" s="11">
        <v>120</v>
      </c>
      <c r="M53" s="13">
        <v>115</v>
      </c>
      <c r="N53" s="8">
        <f>M53*(100/(221.82209-(357.00377*EXP(-0.02937*F53))))</f>
        <v>63.137838002884941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4">
        <v>2</v>
      </c>
      <c r="B54" s="4" t="s">
        <v>983</v>
      </c>
      <c r="C54" s="4" t="s">
        <v>14</v>
      </c>
      <c r="D54" s="7">
        <v>39221</v>
      </c>
      <c r="E54" s="4" t="s">
        <v>15</v>
      </c>
      <c r="F54" s="9">
        <v>69.55</v>
      </c>
      <c r="G54" s="4" t="s">
        <v>985</v>
      </c>
      <c r="H54" s="4" t="s">
        <v>924</v>
      </c>
      <c r="I54" s="4" t="s">
        <v>967</v>
      </c>
      <c r="J54" s="4">
        <v>90</v>
      </c>
      <c r="K54" s="4">
        <v>97.5</v>
      </c>
      <c r="L54" s="4">
        <v>105</v>
      </c>
      <c r="M54" s="13">
        <v>105</v>
      </c>
      <c r="N54" s="8">
        <f>M54*(100/(221.82209-(357.00377*EXP(-0.02937*F54))))</f>
        <v>59.820281732247537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thickBot="1" x14ac:dyDescent="0.3">
      <c r="A55" s="4" t="s">
        <v>95</v>
      </c>
      <c r="B55" s="4" t="s">
        <v>540</v>
      </c>
      <c r="C55" s="4" t="s">
        <v>14</v>
      </c>
      <c r="D55" s="4" t="s">
        <v>984</v>
      </c>
      <c r="E55" s="4" t="s">
        <v>15</v>
      </c>
      <c r="F55" s="4" t="s">
        <v>95</v>
      </c>
      <c r="G55" s="4" t="s">
        <v>49</v>
      </c>
      <c r="H55" s="4" t="s">
        <v>49</v>
      </c>
      <c r="I55" s="4" t="s">
        <v>87</v>
      </c>
      <c r="J55" s="4" t="s">
        <v>95</v>
      </c>
      <c r="K55" s="4" t="s">
        <v>95</v>
      </c>
      <c r="L55" s="4" t="s">
        <v>95</v>
      </c>
      <c r="M55" s="13">
        <v>0</v>
      </c>
      <c r="N55" s="4">
        <v>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thickBot="1" x14ac:dyDescent="0.3">
      <c r="A56" s="26" t="s">
        <v>578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4">
        <v>1</v>
      </c>
      <c r="B57" s="4" t="s">
        <v>987</v>
      </c>
      <c r="C57" s="4" t="s">
        <v>241</v>
      </c>
      <c r="D57" s="7">
        <v>34332</v>
      </c>
      <c r="E57" s="4" t="s">
        <v>15</v>
      </c>
      <c r="F57" s="9">
        <v>82.55</v>
      </c>
      <c r="G57" s="4" t="s">
        <v>297</v>
      </c>
      <c r="H57" s="4" t="s">
        <v>306</v>
      </c>
      <c r="I57" s="4" t="s">
        <v>1002</v>
      </c>
      <c r="J57" s="4">
        <v>217.5</v>
      </c>
      <c r="K57" s="4">
        <v>225</v>
      </c>
      <c r="L57" s="4">
        <v>227.5</v>
      </c>
      <c r="M57" s="13">
        <v>227.5</v>
      </c>
      <c r="N57" s="8">
        <f>M57*(100/(381.22073-(733.79378*EXP(-0.02398*F57))))</f>
        <v>81.290447985521126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4">
        <v>2</v>
      </c>
      <c r="B58" s="4" t="s">
        <v>988</v>
      </c>
      <c r="C58" s="4" t="s">
        <v>241</v>
      </c>
      <c r="D58" s="7">
        <v>37006</v>
      </c>
      <c r="E58" s="4" t="s">
        <v>15</v>
      </c>
      <c r="F58" s="9">
        <v>81.8</v>
      </c>
      <c r="G58" s="4" t="s">
        <v>192</v>
      </c>
      <c r="H58" s="4" t="s">
        <v>208</v>
      </c>
      <c r="I58" s="4" t="s">
        <v>1003</v>
      </c>
      <c r="J58" s="4">
        <v>210</v>
      </c>
      <c r="K58" s="4">
        <v>217.5</v>
      </c>
      <c r="L58" s="4">
        <v>225</v>
      </c>
      <c r="M58" s="13">
        <v>225</v>
      </c>
      <c r="N58" s="8">
        <f t="shared" ref="N58:N64" si="6">M58*(100/(381.22073-(733.79378*EXP(-0.02398*F58))))</f>
        <v>80.929072318431025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x14ac:dyDescent="0.25">
      <c r="A59" s="4">
        <v>3</v>
      </c>
      <c r="B59" s="4" t="s">
        <v>989</v>
      </c>
      <c r="C59" s="4" t="s">
        <v>241</v>
      </c>
      <c r="D59" s="7">
        <v>30019</v>
      </c>
      <c r="E59" s="4" t="s">
        <v>15</v>
      </c>
      <c r="F59" s="9">
        <v>82.05</v>
      </c>
      <c r="G59" s="4" t="s">
        <v>297</v>
      </c>
      <c r="H59" s="4" t="s">
        <v>306</v>
      </c>
      <c r="I59" s="4" t="s">
        <v>1001</v>
      </c>
      <c r="J59" s="4">
        <v>210</v>
      </c>
      <c r="K59" s="11">
        <v>220</v>
      </c>
      <c r="L59" s="11">
        <v>225</v>
      </c>
      <c r="M59" s="13">
        <v>210</v>
      </c>
      <c r="N59" s="8">
        <f t="shared" si="6"/>
        <v>75.366589173668075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4">
        <v>4</v>
      </c>
      <c r="B60" s="4" t="s">
        <v>990</v>
      </c>
      <c r="C60" s="4" t="s">
        <v>241</v>
      </c>
      <c r="D60" s="7">
        <v>33075</v>
      </c>
      <c r="E60" s="4" t="s">
        <v>15</v>
      </c>
      <c r="F60" s="9">
        <v>83</v>
      </c>
      <c r="G60" s="4" t="s">
        <v>999</v>
      </c>
      <c r="H60" s="4" t="s">
        <v>309</v>
      </c>
      <c r="I60" s="4" t="s">
        <v>1004</v>
      </c>
      <c r="J60" s="4">
        <v>190</v>
      </c>
      <c r="K60" s="11">
        <v>197.5</v>
      </c>
      <c r="L60" s="4">
        <v>202.5</v>
      </c>
      <c r="M60" s="13">
        <v>202.5</v>
      </c>
      <c r="N60" s="8">
        <f t="shared" si="6"/>
        <v>72.077247490665542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4">
        <v>5</v>
      </c>
      <c r="B61" s="4" t="s">
        <v>991</v>
      </c>
      <c r="C61" s="4" t="s">
        <v>241</v>
      </c>
      <c r="D61" s="7">
        <v>32692</v>
      </c>
      <c r="E61" s="4" t="s">
        <v>15</v>
      </c>
      <c r="F61" s="9">
        <v>82.65</v>
      </c>
      <c r="G61" s="4" t="s">
        <v>1000</v>
      </c>
      <c r="H61" s="4" t="s">
        <v>308</v>
      </c>
      <c r="I61" s="4" t="s">
        <v>1005</v>
      </c>
      <c r="J61" s="4">
        <v>195</v>
      </c>
      <c r="K61" s="11">
        <v>205</v>
      </c>
      <c r="L61" s="11">
        <v>212.5</v>
      </c>
      <c r="M61" s="13">
        <v>195</v>
      </c>
      <c r="N61" s="8">
        <f t="shared" si="6"/>
        <v>69.617136201907655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4">
        <v>6</v>
      </c>
      <c r="B62" s="4" t="s">
        <v>992</v>
      </c>
      <c r="C62" s="4" t="s">
        <v>241</v>
      </c>
      <c r="D62" s="7">
        <v>33497</v>
      </c>
      <c r="E62" s="4" t="s">
        <v>15</v>
      </c>
      <c r="F62" s="9">
        <v>82.8</v>
      </c>
      <c r="G62" s="4" t="s">
        <v>303</v>
      </c>
      <c r="H62" s="4" t="s">
        <v>213</v>
      </c>
      <c r="I62" s="4" t="s">
        <v>517</v>
      </c>
      <c r="J62" s="4">
        <v>190</v>
      </c>
      <c r="K62" s="11">
        <v>207.5</v>
      </c>
      <c r="L62" s="11">
        <v>207.5</v>
      </c>
      <c r="M62" s="13">
        <v>190</v>
      </c>
      <c r="N62" s="8">
        <f t="shared" si="6"/>
        <v>67.74427241374525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4">
        <v>7</v>
      </c>
      <c r="B63" s="4" t="s">
        <v>993</v>
      </c>
      <c r="C63" s="4" t="s">
        <v>241</v>
      </c>
      <c r="D63" s="7">
        <v>36749</v>
      </c>
      <c r="E63" s="4" t="s">
        <v>15</v>
      </c>
      <c r="F63" s="9">
        <v>82.85</v>
      </c>
      <c r="G63" s="4" t="s">
        <v>192</v>
      </c>
      <c r="H63" s="4" t="s">
        <v>208</v>
      </c>
      <c r="I63" s="4" t="s">
        <v>219</v>
      </c>
      <c r="J63" s="4">
        <v>175</v>
      </c>
      <c r="K63" s="4">
        <v>182.5</v>
      </c>
      <c r="L63" s="4">
        <v>190</v>
      </c>
      <c r="M63" s="13">
        <v>190</v>
      </c>
      <c r="N63" s="8">
        <f t="shared" si="6"/>
        <v>67.715123207860856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4">
        <v>8</v>
      </c>
      <c r="B64" s="4" t="s">
        <v>994</v>
      </c>
      <c r="C64" s="4" t="s">
        <v>241</v>
      </c>
      <c r="D64" s="7">
        <v>30713</v>
      </c>
      <c r="E64" s="4" t="s">
        <v>15</v>
      </c>
      <c r="F64" s="9">
        <v>82.15</v>
      </c>
      <c r="G64" s="4" t="s">
        <v>303</v>
      </c>
      <c r="H64" s="4" t="s">
        <v>213</v>
      </c>
      <c r="I64" s="4" t="s">
        <v>517</v>
      </c>
      <c r="J64" s="4">
        <v>170</v>
      </c>
      <c r="K64" s="11">
        <v>180</v>
      </c>
      <c r="L64" s="11">
        <v>180</v>
      </c>
      <c r="M64" s="13">
        <v>170</v>
      </c>
      <c r="N64" s="8">
        <f t="shared" si="6"/>
        <v>60.957297218542713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4" t="s">
        <v>95</v>
      </c>
      <c r="B65" s="4" t="s">
        <v>995</v>
      </c>
      <c r="C65" s="4" t="s">
        <v>241</v>
      </c>
      <c r="D65" s="7">
        <v>34299</v>
      </c>
      <c r="E65" s="4" t="s">
        <v>15</v>
      </c>
      <c r="F65" s="9">
        <v>81.75</v>
      </c>
      <c r="G65" s="4" t="s">
        <v>356</v>
      </c>
      <c r="H65" s="4" t="s">
        <v>356</v>
      </c>
      <c r="I65" s="4" t="s">
        <v>373</v>
      </c>
      <c r="J65" s="11">
        <v>190</v>
      </c>
      <c r="K65" s="11">
        <v>190</v>
      </c>
      <c r="L65" s="11">
        <v>190</v>
      </c>
      <c r="M65" s="13">
        <v>0</v>
      </c>
      <c r="N65" s="4">
        <v>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4" t="s">
        <v>95</v>
      </c>
      <c r="B66" s="4" t="s">
        <v>996</v>
      </c>
      <c r="C66" s="4" t="s">
        <v>241</v>
      </c>
      <c r="D66" s="7">
        <v>35936</v>
      </c>
      <c r="E66" s="4" t="s">
        <v>15</v>
      </c>
      <c r="F66" s="9">
        <v>82.05</v>
      </c>
      <c r="G66" s="4" t="s">
        <v>632</v>
      </c>
      <c r="H66" s="4" t="s">
        <v>215</v>
      </c>
      <c r="I66" s="4" t="s">
        <v>650</v>
      </c>
      <c r="J66" s="11">
        <v>205</v>
      </c>
      <c r="K66" s="11">
        <v>205</v>
      </c>
      <c r="L66" s="11">
        <v>225</v>
      </c>
      <c r="M66" s="13">
        <v>0</v>
      </c>
      <c r="N66" s="4">
        <v>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4" t="s">
        <v>95</v>
      </c>
      <c r="B67" s="4" t="s">
        <v>997</v>
      </c>
      <c r="C67" s="4" t="s">
        <v>241</v>
      </c>
      <c r="D67" s="7">
        <v>39786</v>
      </c>
      <c r="E67" s="4" t="s">
        <v>15</v>
      </c>
      <c r="F67" s="9">
        <v>82.3</v>
      </c>
      <c r="G67" s="4" t="s">
        <v>303</v>
      </c>
      <c r="H67" s="4" t="s">
        <v>213</v>
      </c>
      <c r="I67" s="4" t="s">
        <v>517</v>
      </c>
      <c r="J67" s="11">
        <v>172.5</v>
      </c>
      <c r="K67" s="11">
        <v>172.5</v>
      </c>
      <c r="L67" s="11">
        <v>172.5</v>
      </c>
      <c r="M67" s="13">
        <v>0</v>
      </c>
      <c r="N67" s="4">
        <v>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thickBot="1" x14ac:dyDescent="0.3">
      <c r="A68" s="4" t="s">
        <v>95</v>
      </c>
      <c r="B68" s="4" t="s">
        <v>998</v>
      </c>
      <c r="C68" s="4" t="s">
        <v>241</v>
      </c>
      <c r="D68" s="7">
        <v>35342</v>
      </c>
      <c r="E68" s="4" t="s">
        <v>15</v>
      </c>
      <c r="F68" s="9">
        <v>82.4</v>
      </c>
      <c r="G68" s="4" t="s">
        <v>202</v>
      </c>
      <c r="H68" s="4" t="s">
        <v>209</v>
      </c>
      <c r="I68" s="4" t="s">
        <v>655</v>
      </c>
      <c r="J68" s="11">
        <v>215</v>
      </c>
      <c r="K68" s="11">
        <v>215</v>
      </c>
      <c r="L68" s="11">
        <v>225</v>
      </c>
      <c r="M68" s="13">
        <v>0</v>
      </c>
      <c r="N68" s="4">
        <v>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thickBot="1" x14ac:dyDescent="0.3">
      <c r="A69" s="26" t="s">
        <v>671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8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4">
        <v>1</v>
      </c>
      <c r="B70" s="4" t="s">
        <v>1006</v>
      </c>
      <c r="C70" s="4" t="s">
        <v>14</v>
      </c>
      <c r="D70" s="7">
        <v>27740</v>
      </c>
      <c r="E70" s="4" t="s">
        <v>15</v>
      </c>
      <c r="F70" s="9">
        <v>104.8</v>
      </c>
      <c r="G70" s="4" t="s">
        <v>49</v>
      </c>
      <c r="H70" s="4" t="s">
        <v>49</v>
      </c>
      <c r="I70" s="4" t="s">
        <v>221</v>
      </c>
      <c r="J70" s="4">
        <v>185</v>
      </c>
      <c r="K70" s="4" t="s">
        <v>1007</v>
      </c>
      <c r="L70" s="4" t="s">
        <v>1008</v>
      </c>
      <c r="M70" s="13">
        <v>201</v>
      </c>
      <c r="N70" s="8">
        <f>M70*(100/(221.82209-(357.00377*EXP(-0.02937*F70))))</f>
        <v>97.866786723372229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thickBot="1" x14ac:dyDescent="0.3">
      <c r="A71" s="4">
        <v>2</v>
      </c>
      <c r="B71" s="4" t="s">
        <v>684</v>
      </c>
      <c r="C71" s="4" t="s">
        <v>14</v>
      </c>
      <c r="D71" s="7">
        <v>31699</v>
      </c>
      <c r="E71" s="4" t="s">
        <v>15</v>
      </c>
      <c r="F71" s="9">
        <v>90.2</v>
      </c>
      <c r="G71" s="4" t="s">
        <v>39</v>
      </c>
      <c r="H71" s="4" t="s">
        <v>57</v>
      </c>
      <c r="I71" s="4" t="s">
        <v>77</v>
      </c>
      <c r="J71" s="4">
        <v>147.5</v>
      </c>
      <c r="K71" s="4">
        <v>155</v>
      </c>
      <c r="L71" s="4">
        <v>160</v>
      </c>
      <c r="M71" s="13">
        <v>160</v>
      </c>
      <c r="N71" s="8">
        <f>M71*(100/(221.82209-(357.00377*EXP(-0.02937*F71))))</f>
        <v>81.392421674009441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thickBot="1" x14ac:dyDescent="0.3">
      <c r="A72" s="26" t="s">
        <v>711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8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x14ac:dyDescent="0.25">
      <c r="A73" s="4">
        <v>1</v>
      </c>
      <c r="B73" s="4" t="s">
        <v>1009</v>
      </c>
      <c r="C73" s="4" t="s">
        <v>241</v>
      </c>
      <c r="D73" s="7">
        <v>33327</v>
      </c>
      <c r="E73" s="4" t="s">
        <v>15</v>
      </c>
      <c r="F73" s="9">
        <v>91.7</v>
      </c>
      <c r="G73" s="4" t="s">
        <v>923</v>
      </c>
      <c r="H73" s="4" t="s">
        <v>925</v>
      </c>
      <c r="I73" s="4"/>
      <c r="J73" s="4">
        <v>302.5</v>
      </c>
      <c r="K73" s="11">
        <v>306</v>
      </c>
      <c r="L73" s="11">
        <v>306</v>
      </c>
      <c r="M73" s="13">
        <v>302.5</v>
      </c>
      <c r="N73" s="8">
        <f>M73*(100/(381.22073-(733.79378*EXP(-0.02398*F73))))</f>
        <v>100.89052244850782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x14ac:dyDescent="0.25">
      <c r="A74" s="4">
        <v>2</v>
      </c>
      <c r="B74" s="4" t="s">
        <v>1010</v>
      </c>
      <c r="C74" s="4" t="s">
        <v>241</v>
      </c>
      <c r="D74" s="7">
        <v>34801</v>
      </c>
      <c r="E74" s="4" t="s">
        <v>15</v>
      </c>
      <c r="F74" s="9">
        <v>88.75</v>
      </c>
      <c r="G74" s="4" t="s">
        <v>297</v>
      </c>
      <c r="H74" s="4" t="s">
        <v>306</v>
      </c>
      <c r="I74" s="4" t="s">
        <v>1030</v>
      </c>
      <c r="J74" s="4">
        <v>270</v>
      </c>
      <c r="K74" s="4">
        <v>285</v>
      </c>
      <c r="L74" s="11">
        <v>302.5</v>
      </c>
      <c r="M74" s="13">
        <v>285</v>
      </c>
      <c r="N74" s="8">
        <f t="shared" ref="N74:N88" si="7">M74*(100/(381.22073-(733.79378*EXP(-0.02398*F74))))</f>
        <v>96.983723897553986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4">
        <v>3</v>
      </c>
      <c r="B75" s="4" t="s">
        <v>1011</v>
      </c>
      <c r="C75" s="4" t="s">
        <v>241</v>
      </c>
      <c r="D75" s="7">
        <v>35012</v>
      </c>
      <c r="E75" s="4" t="s">
        <v>15</v>
      </c>
      <c r="F75" s="9">
        <v>87.15</v>
      </c>
      <c r="G75" s="4" t="s">
        <v>632</v>
      </c>
      <c r="H75" s="4" t="s">
        <v>215</v>
      </c>
      <c r="I75" s="4" t="s">
        <v>650</v>
      </c>
      <c r="J75" s="4">
        <v>225</v>
      </c>
      <c r="K75" s="4">
        <v>237.5</v>
      </c>
      <c r="L75" s="4">
        <v>250</v>
      </c>
      <c r="M75" s="13">
        <v>250</v>
      </c>
      <c r="N75" s="8">
        <f t="shared" si="7"/>
        <v>86.074253354696992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4">
        <v>4</v>
      </c>
      <c r="B76" s="4" t="s">
        <v>1012</v>
      </c>
      <c r="C76" s="4" t="s">
        <v>241</v>
      </c>
      <c r="D76" s="7">
        <v>29399</v>
      </c>
      <c r="E76" s="4" t="s">
        <v>15</v>
      </c>
      <c r="F76" s="9">
        <v>90.2</v>
      </c>
      <c r="G76" s="4" t="s">
        <v>202</v>
      </c>
      <c r="H76" s="4" t="s">
        <v>209</v>
      </c>
      <c r="I76" s="4"/>
      <c r="J76" s="4">
        <v>235</v>
      </c>
      <c r="K76" s="11">
        <v>242.5</v>
      </c>
      <c r="L76" s="4">
        <v>245</v>
      </c>
      <c r="M76" s="13">
        <v>245</v>
      </c>
      <c r="N76" s="8">
        <f t="shared" si="7"/>
        <v>82.533535605889668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4">
        <v>5</v>
      </c>
      <c r="B77" s="4" t="s">
        <v>1013</v>
      </c>
      <c r="C77" s="4" t="s">
        <v>241</v>
      </c>
      <c r="D77" s="7">
        <v>32044</v>
      </c>
      <c r="E77" s="4" t="s">
        <v>15</v>
      </c>
      <c r="F77" s="9">
        <v>91.35</v>
      </c>
      <c r="G77" s="4" t="s">
        <v>305</v>
      </c>
      <c r="H77" s="4" t="s">
        <v>64</v>
      </c>
      <c r="I77" s="4" t="s">
        <v>327</v>
      </c>
      <c r="J77" s="11">
        <v>240</v>
      </c>
      <c r="K77" s="4">
        <v>245</v>
      </c>
      <c r="L77" s="11">
        <v>250</v>
      </c>
      <c r="M77" s="13">
        <v>245</v>
      </c>
      <c r="N77" s="8">
        <f t="shared" si="7"/>
        <v>81.900366782608515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4">
        <v>6</v>
      </c>
      <c r="B78" s="4" t="s">
        <v>1014</v>
      </c>
      <c r="C78" s="4" t="s">
        <v>241</v>
      </c>
      <c r="D78" s="7">
        <v>33360</v>
      </c>
      <c r="E78" s="4" t="s">
        <v>15</v>
      </c>
      <c r="F78" s="9">
        <v>89</v>
      </c>
      <c r="G78" s="4" t="s">
        <v>1027</v>
      </c>
      <c r="H78" s="4" t="s">
        <v>63</v>
      </c>
      <c r="I78" s="4"/>
      <c r="J78" s="4">
        <v>232.5</v>
      </c>
      <c r="K78" s="4">
        <v>240</v>
      </c>
      <c r="L78" s="11">
        <v>245</v>
      </c>
      <c r="M78" s="13">
        <v>240</v>
      </c>
      <c r="N78" s="8">
        <f t="shared" si="7"/>
        <v>81.525649180185255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4">
        <v>7</v>
      </c>
      <c r="B79" s="4" t="s">
        <v>1015</v>
      </c>
      <c r="C79" s="4" t="s">
        <v>241</v>
      </c>
      <c r="D79" s="7">
        <v>31855</v>
      </c>
      <c r="E79" s="4" t="s">
        <v>15</v>
      </c>
      <c r="F79" s="9">
        <v>92.15</v>
      </c>
      <c r="G79" s="4" t="s">
        <v>356</v>
      </c>
      <c r="H79" s="4" t="s">
        <v>356</v>
      </c>
      <c r="I79" s="4" t="s">
        <v>373</v>
      </c>
      <c r="J79" s="4">
        <v>237.5</v>
      </c>
      <c r="K79" s="11">
        <v>245</v>
      </c>
      <c r="L79" s="11">
        <v>247.5</v>
      </c>
      <c r="M79" s="13">
        <v>237.5</v>
      </c>
      <c r="N79" s="8">
        <f t="shared" si="7"/>
        <v>78.981451700226302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x14ac:dyDescent="0.25">
      <c r="A80" s="4">
        <v>8</v>
      </c>
      <c r="B80" s="4" t="s">
        <v>1016</v>
      </c>
      <c r="C80" s="4" t="s">
        <v>241</v>
      </c>
      <c r="D80" s="7">
        <v>33617</v>
      </c>
      <c r="E80" s="4" t="s">
        <v>15</v>
      </c>
      <c r="F80" s="9">
        <v>89.75</v>
      </c>
      <c r="G80" s="4" t="s">
        <v>201</v>
      </c>
      <c r="H80" s="4" t="s">
        <v>215</v>
      </c>
      <c r="I80" s="4" t="s">
        <v>779</v>
      </c>
      <c r="J80" s="11">
        <v>235</v>
      </c>
      <c r="K80" s="4">
        <v>235</v>
      </c>
      <c r="L80" s="11">
        <v>245</v>
      </c>
      <c r="M80" s="13">
        <v>235</v>
      </c>
      <c r="N80" s="8">
        <f t="shared" si="7"/>
        <v>79.409693327568519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x14ac:dyDescent="0.25">
      <c r="A81" s="4">
        <v>9</v>
      </c>
      <c r="B81" s="4" t="s">
        <v>1017</v>
      </c>
      <c r="C81" s="4" t="s">
        <v>241</v>
      </c>
      <c r="D81" s="7">
        <v>30128</v>
      </c>
      <c r="E81" s="4" t="s">
        <v>15</v>
      </c>
      <c r="F81" s="9">
        <v>92.6</v>
      </c>
      <c r="G81" s="4" t="s">
        <v>1028</v>
      </c>
      <c r="H81" s="4" t="s">
        <v>63</v>
      </c>
      <c r="I81" s="4"/>
      <c r="J81" s="11">
        <v>232.5</v>
      </c>
      <c r="K81" s="4">
        <v>232.5</v>
      </c>
      <c r="L81" s="11">
        <v>245</v>
      </c>
      <c r="M81" s="13">
        <v>232.5</v>
      </c>
      <c r="N81" s="8">
        <f t="shared" si="7"/>
        <v>77.097115322753922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x14ac:dyDescent="0.25">
      <c r="A82" s="4">
        <v>10</v>
      </c>
      <c r="B82" s="4" t="s">
        <v>1018</v>
      </c>
      <c r="C82" s="4" t="s">
        <v>241</v>
      </c>
      <c r="D82" s="7">
        <v>35157</v>
      </c>
      <c r="E82" s="4" t="s">
        <v>15</v>
      </c>
      <c r="F82" s="9">
        <v>88.55</v>
      </c>
      <c r="G82" s="4" t="s">
        <v>501</v>
      </c>
      <c r="H82" s="4" t="s">
        <v>134</v>
      </c>
      <c r="I82" s="4" t="s">
        <v>1031</v>
      </c>
      <c r="J82" s="4">
        <v>230</v>
      </c>
      <c r="K82" s="11">
        <v>240</v>
      </c>
      <c r="L82" s="11">
        <v>245</v>
      </c>
      <c r="M82" s="13">
        <v>230</v>
      </c>
      <c r="N82" s="8">
        <f t="shared" si="7"/>
        <v>78.379581508201341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x14ac:dyDescent="0.25">
      <c r="A83" s="4">
        <v>11</v>
      </c>
      <c r="B83" s="4" t="s">
        <v>1019</v>
      </c>
      <c r="C83" s="4" t="s">
        <v>241</v>
      </c>
      <c r="D83" s="7">
        <v>35962</v>
      </c>
      <c r="E83" s="4" t="s">
        <v>15</v>
      </c>
      <c r="F83" s="9">
        <v>90.4</v>
      </c>
      <c r="G83" s="4" t="s">
        <v>49</v>
      </c>
      <c r="H83" s="4" t="s">
        <v>49</v>
      </c>
      <c r="I83" s="4" t="s">
        <v>90</v>
      </c>
      <c r="J83" s="4">
        <v>230</v>
      </c>
      <c r="K83" s="11">
        <v>240</v>
      </c>
      <c r="L83" s="11">
        <v>250</v>
      </c>
      <c r="M83" s="13">
        <v>230</v>
      </c>
      <c r="N83" s="8">
        <f t="shared" si="7"/>
        <v>77.375241261852892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x14ac:dyDescent="0.25">
      <c r="A84" s="4">
        <v>12</v>
      </c>
      <c r="B84" s="4" t="s">
        <v>1020</v>
      </c>
      <c r="C84" s="4" t="s">
        <v>241</v>
      </c>
      <c r="D84" s="7">
        <v>31891</v>
      </c>
      <c r="E84" s="4" t="s">
        <v>15</v>
      </c>
      <c r="F84" s="9">
        <v>92.4</v>
      </c>
      <c r="G84" s="4" t="s">
        <v>49</v>
      </c>
      <c r="H84" s="4" t="s">
        <v>49</v>
      </c>
      <c r="I84" s="4" t="s">
        <v>1032</v>
      </c>
      <c r="J84" s="4">
        <v>200</v>
      </c>
      <c r="K84" s="4">
        <v>205</v>
      </c>
      <c r="L84" s="4">
        <v>207.5</v>
      </c>
      <c r="M84" s="13">
        <v>207.5</v>
      </c>
      <c r="N84" s="8">
        <f t="shared" si="7"/>
        <v>68.894585904283318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x14ac:dyDescent="0.25">
      <c r="A85" s="4">
        <v>13</v>
      </c>
      <c r="B85" s="4" t="s">
        <v>1021</v>
      </c>
      <c r="C85" s="4" t="s">
        <v>241</v>
      </c>
      <c r="D85" s="7">
        <v>33544</v>
      </c>
      <c r="E85" s="4" t="s">
        <v>15</v>
      </c>
      <c r="F85" s="9">
        <v>87.8</v>
      </c>
      <c r="G85" s="4" t="s">
        <v>49</v>
      </c>
      <c r="H85" s="4" t="s">
        <v>49</v>
      </c>
      <c r="I85" s="4" t="s">
        <v>90</v>
      </c>
      <c r="J85" s="11">
        <v>200</v>
      </c>
      <c r="K85" s="4">
        <v>200</v>
      </c>
      <c r="L85" s="11">
        <v>210</v>
      </c>
      <c r="M85" s="13">
        <v>200</v>
      </c>
      <c r="N85" s="8">
        <f t="shared" si="7"/>
        <v>68.528160794971583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x14ac:dyDescent="0.25">
      <c r="A86" s="4">
        <v>14</v>
      </c>
      <c r="B86" s="4" t="s">
        <v>1022</v>
      </c>
      <c r="C86" s="4" t="s">
        <v>241</v>
      </c>
      <c r="D86" s="7">
        <v>36036</v>
      </c>
      <c r="E86" s="4" t="s">
        <v>15</v>
      </c>
      <c r="F86" s="9">
        <v>88.35</v>
      </c>
      <c r="G86" s="4" t="s">
        <v>254</v>
      </c>
      <c r="H86" s="4" t="s">
        <v>213</v>
      </c>
      <c r="I86" s="4" t="s">
        <v>263</v>
      </c>
      <c r="J86" s="4">
        <v>182.5</v>
      </c>
      <c r="K86" s="4">
        <v>195</v>
      </c>
      <c r="L86" s="4">
        <v>200</v>
      </c>
      <c r="M86" s="13">
        <v>200</v>
      </c>
      <c r="N86" s="8">
        <f t="shared" si="7"/>
        <v>68.254311550607838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x14ac:dyDescent="0.25">
      <c r="A87" s="4">
        <v>15</v>
      </c>
      <c r="B87" s="4" t="s">
        <v>1023</v>
      </c>
      <c r="C87" s="4" t="s">
        <v>241</v>
      </c>
      <c r="D87" s="7">
        <v>31560</v>
      </c>
      <c r="E87" s="4" t="s">
        <v>15</v>
      </c>
      <c r="F87" s="9">
        <v>90.7</v>
      </c>
      <c r="G87" s="4" t="s">
        <v>923</v>
      </c>
      <c r="H87" s="4" t="s">
        <v>925</v>
      </c>
      <c r="I87" s="4" t="s">
        <v>930</v>
      </c>
      <c r="J87" s="4">
        <v>200</v>
      </c>
      <c r="K87" s="11">
        <v>207.5</v>
      </c>
      <c r="L87" s="11">
        <v>207.5</v>
      </c>
      <c r="M87" s="13">
        <v>200</v>
      </c>
      <c r="N87" s="8">
        <f t="shared" si="7"/>
        <v>67.146854783649601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x14ac:dyDescent="0.25">
      <c r="A88" s="4">
        <v>16</v>
      </c>
      <c r="B88" s="4" t="s">
        <v>1024</v>
      </c>
      <c r="C88" s="4" t="s">
        <v>241</v>
      </c>
      <c r="D88" s="7">
        <v>35893</v>
      </c>
      <c r="E88" s="4" t="s">
        <v>15</v>
      </c>
      <c r="F88" s="9">
        <v>91.75</v>
      </c>
      <c r="G88" s="4" t="s">
        <v>1029</v>
      </c>
      <c r="H88" s="4" t="s">
        <v>217</v>
      </c>
      <c r="I88" s="4" t="s">
        <v>1033</v>
      </c>
      <c r="J88" s="11">
        <v>190</v>
      </c>
      <c r="K88" s="4">
        <v>190</v>
      </c>
      <c r="L88" s="11">
        <v>200</v>
      </c>
      <c r="M88" s="13">
        <v>190</v>
      </c>
      <c r="N88" s="8">
        <f t="shared" si="7"/>
        <v>63.348647640227355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x14ac:dyDescent="0.25">
      <c r="A89" s="4" t="s">
        <v>95</v>
      </c>
      <c r="B89" s="4" t="s">
        <v>1025</v>
      </c>
      <c r="C89" s="4" t="s">
        <v>241</v>
      </c>
      <c r="D89" s="7">
        <v>31738</v>
      </c>
      <c r="E89" s="4" t="s">
        <v>15</v>
      </c>
      <c r="F89" s="9">
        <v>87.4</v>
      </c>
      <c r="G89" s="4" t="s">
        <v>49</v>
      </c>
      <c r="H89" s="4" t="s">
        <v>49</v>
      </c>
      <c r="I89" s="4" t="s">
        <v>323</v>
      </c>
      <c r="J89" s="11">
        <v>235</v>
      </c>
      <c r="K89" s="11">
        <v>242.5</v>
      </c>
      <c r="L89" s="11">
        <v>252.5</v>
      </c>
      <c r="M89" s="13">
        <v>0</v>
      </c>
      <c r="N89" s="4">
        <v>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thickBot="1" x14ac:dyDescent="0.3">
      <c r="A90" s="4" t="s">
        <v>95</v>
      </c>
      <c r="B90" s="4" t="s">
        <v>1026</v>
      </c>
      <c r="C90" s="4" t="s">
        <v>241</v>
      </c>
      <c r="D90" s="7">
        <v>25344</v>
      </c>
      <c r="E90" s="4" t="s">
        <v>15</v>
      </c>
      <c r="F90" s="9">
        <v>91.8</v>
      </c>
      <c r="G90" s="4" t="s">
        <v>49</v>
      </c>
      <c r="H90" s="4" t="s">
        <v>49</v>
      </c>
      <c r="I90" s="4" t="s">
        <v>692</v>
      </c>
      <c r="J90" s="11">
        <v>205</v>
      </c>
      <c r="K90" s="4" t="s">
        <v>95</v>
      </c>
      <c r="L90" s="4" t="s">
        <v>95</v>
      </c>
      <c r="M90" s="13">
        <v>0</v>
      </c>
      <c r="N90" s="4">
        <v>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thickBot="1" x14ac:dyDescent="0.3">
      <c r="A91" s="26" t="s">
        <v>784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8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x14ac:dyDescent="0.25">
      <c r="A92" s="4">
        <v>1</v>
      </c>
      <c r="B92" s="4" t="s">
        <v>1034</v>
      </c>
      <c r="C92" s="4" t="s">
        <v>241</v>
      </c>
      <c r="D92" s="7">
        <v>29384</v>
      </c>
      <c r="E92" s="4" t="s">
        <v>15</v>
      </c>
      <c r="F92" s="9">
        <v>105</v>
      </c>
      <c r="G92" s="4" t="s">
        <v>52</v>
      </c>
      <c r="H92" s="4" t="s">
        <v>69</v>
      </c>
      <c r="I92" s="4" t="s">
        <v>947</v>
      </c>
      <c r="J92" s="4">
        <v>260</v>
      </c>
      <c r="K92" s="4">
        <v>270</v>
      </c>
      <c r="L92" s="4">
        <v>275</v>
      </c>
      <c r="M92" s="13">
        <v>275</v>
      </c>
      <c r="N92" s="8">
        <f>M92*(100/(381.22073-(733.79378*EXP(-0.02398*F92))))</f>
        <v>85.388914872157784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x14ac:dyDescent="0.25">
      <c r="A93" s="4">
        <v>2</v>
      </c>
      <c r="B93" s="4" t="s">
        <v>1035</v>
      </c>
      <c r="C93" s="4" t="s">
        <v>241</v>
      </c>
      <c r="D93" s="7">
        <v>37224</v>
      </c>
      <c r="E93" s="4" t="s">
        <v>15</v>
      </c>
      <c r="F93" s="9">
        <v>100.7</v>
      </c>
      <c r="G93" s="4" t="s">
        <v>1053</v>
      </c>
      <c r="H93" s="4" t="s">
        <v>309</v>
      </c>
      <c r="I93" s="4" t="s">
        <v>850</v>
      </c>
      <c r="J93" s="4">
        <v>245</v>
      </c>
      <c r="K93" s="4">
        <v>260</v>
      </c>
      <c r="L93" s="11">
        <v>270</v>
      </c>
      <c r="M93" s="13">
        <v>260</v>
      </c>
      <c r="N93" s="8">
        <f t="shared" ref="N93:N107" si="8">M93*(100/(381.22073-(733.79378*EXP(-0.02398*F93))))</f>
        <v>82.375063808889777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x14ac:dyDescent="0.25">
      <c r="A94" s="4">
        <v>3</v>
      </c>
      <c r="B94" s="4" t="s">
        <v>1036</v>
      </c>
      <c r="C94" s="4" t="s">
        <v>241</v>
      </c>
      <c r="D94" s="7">
        <v>30564</v>
      </c>
      <c r="E94" s="4" t="s">
        <v>15</v>
      </c>
      <c r="F94" s="9">
        <v>102.55</v>
      </c>
      <c r="G94" s="4" t="s">
        <v>1054</v>
      </c>
      <c r="H94" s="4" t="s">
        <v>58</v>
      </c>
      <c r="I94" s="4" t="s">
        <v>1057</v>
      </c>
      <c r="J94" s="4">
        <v>260</v>
      </c>
      <c r="K94" s="11">
        <v>270</v>
      </c>
      <c r="L94" s="11">
        <v>270</v>
      </c>
      <c r="M94" s="13">
        <v>260</v>
      </c>
      <c r="N94" s="8">
        <f t="shared" si="8"/>
        <v>81.638876302653813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x14ac:dyDescent="0.25">
      <c r="A95" s="4">
        <v>4</v>
      </c>
      <c r="B95" s="4" t="s">
        <v>1037</v>
      </c>
      <c r="C95" s="4" t="s">
        <v>241</v>
      </c>
      <c r="D95" s="7">
        <v>31484</v>
      </c>
      <c r="E95" s="4" t="s">
        <v>15</v>
      </c>
      <c r="F95" s="9">
        <v>103.75</v>
      </c>
      <c r="G95" s="4" t="s">
        <v>1055</v>
      </c>
      <c r="H95" s="4" t="s">
        <v>925</v>
      </c>
      <c r="I95" s="4"/>
      <c r="J95" s="4">
        <v>260</v>
      </c>
      <c r="K95" s="11">
        <v>270</v>
      </c>
      <c r="L95" s="11">
        <v>272.5</v>
      </c>
      <c r="M95" s="13">
        <v>260</v>
      </c>
      <c r="N95" s="8">
        <f t="shared" si="8"/>
        <v>81.185168412909718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x14ac:dyDescent="0.25">
      <c r="A96" s="4">
        <v>5</v>
      </c>
      <c r="B96" s="4" t="s">
        <v>1038</v>
      </c>
      <c r="C96" s="4" t="s">
        <v>241</v>
      </c>
      <c r="D96" s="7">
        <v>31991</v>
      </c>
      <c r="E96" s="4" t="s">
        <v>15</v>
      </c>
      <c r="F96" s="9">
        <v>104.3</v>
      </c>
      <c r="G96" s="4" t="s">
        <v>197</v>
      </c>
      <c r="H96" s="4" t="s">
        <v>197</v>
      </c>
      <c r="I96" s="4" t="s">
        <v>1004</v>
      </c>
      <c r="J96" s="4">
        <v>245</v>
      </c>
      <c r="K96" s="4">
        <v>252.5</v>
      </c>
      <c r="L96" s="4">
        <v>260</v>
      </c>
      <c r="M96" s="13">
        <v>260</v>
      </c>
      <c r="N96" s="8">
        <f t="shared" si="8"/>
        <v>80.983177816781648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x14ac:dyDescent="0.25">
      <c r="A97" s="4">
        <v>6</v>
      </c>
      <c r="B97" s="4" t="s">
        <v>1039</v>
      </c>
      <c r="C97" s="4" t="s">
        <v>241</v>
      </c>
      <c r="D97" s="7">
        <v>29561</v>
      </c>
      <c r="E97" s="4" t="s">
        <v>15</v>
      </c>
      <c r="F97" s="9">
        <v>100.75</v>
      </c>
      <c r="G97" s="4" t="s">
        <v>39</v>
      </c>
      <c r="H97" s="4" t="s">
        <v>57</v>
      </c>
      <c r="I97" s="4" t="s">
        <v>1058</v>
      </c>
      <c r="J97" s="4">
        <v>250</v>
      </c>
      <c r="K97" s="11">
        <v>260</v>
      </c>
      <c r="L97" s="11">
        <v>260</v>
      </c>
      <c r="M97" s="13">
        <v>250</v>
      </c>
      <c r="N97" s="8">
        <f t="shared" si="8"/>
        <v>79.187073284576883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x14ac:dyDescent="0.25">
      <c r="A98" s="4">
        <v>7</v>
      </c>
      <c r="B98" s="4" t="s">
        <v>1040</v>
      </c>
      <c r="C98" s="4" t="s">
        <v>241</v>
      </c>
      <c r="D98" s="7">
        <v>30972</v>
      </c>
      <c r="E98" s="4" t="s">
        <v>15</v>
      </c>
      <c r="F98" s="9">
        <v>103.8</v>
      </c>
      <c r="G98" s="4" t="s">
        <v>1056</v>
      </c>
      <c r="H98" s="4" t="s">
        <v>135</v>
      </c>
      <c r="I98" s="4" t="s">
        <v>1059</v>
      </c>
      <c r="J98" s="4">
        <v>245</v>
      </c>
      <c r="K98" s="11">
        <v>260</v>
      </c>
      <c r="L98" s="11">
        <v>260</v>
      </c>
      <c r="M98" s="13">
        <v>245</v>
      </c>
      <c r="N98" s="8">
        <f t="shared" si="8"/>
        <v>76.483961948243973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x14ac:dyDescent="0.25">
      <c r="A99" s="4">
        <v>8</v>
      </c>
      <c r="B99" s="4" t="s">
        <v>1041</v>
      </c>
      <c r="C99" s="4" t="s">
        <v>241</v>
      </c>
      <c r="D99" s="7">
        <v>32579</v>
      </c>
      <c r="E99" s="4" t="s">
        <v>15</v>
      </c>
      <c r="F99" s="9">
        <v>100.25</v>
      </c>
      <c r="G99" s="4" t="s">
        <v>305</v>
      </c>
      <c r="H99" s="4" t="s">
        <v>64</v>
      </c>
      <c r="I99" s="4" t="s">
        <v>327</v>
      </c>
      <c r="J99" s="4">
        <v>220</v>
      </c>
      <c r="K99" s="4">
        <v>230</v>
      </c>
      <c r="L99" s="4">
        <v>235</v>
      </c>
      <c r="M99" s="13">
        <v>235</v>
      </c>
      <c r="N99" s="8">
        <f t="shared" si="8"/>
        <v>74.622631004148531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x14ac:dyDescent="0.25">
      <c r="A100" s="4">
        <v>9</v>
      </c>
      <c r="B100" s="4" t="s">
        <v>1042</v>
      </c>
      <c r="C100" s="4" t="s">
        <v>241</v>
      </c>
      <c r="D100" s="7">
        <v>27304</v>
      </c>
      <c r="E100" s="4" t="s">
        <v>15</v>
      </c>
      <c r="F100" s="9">
        <v>97.8</v>
      </c>
      <c r="G100" s="4" t="s">
        <v>501</v>
      </c>
      <c r="H100" s="4" t="s">
        <v>134</v>
      </c>
      <c r="I100" s="4" t="s">
        <v>1060</v>
      </c>
      <c r="J100" s="4">
        <v>225</v>
      </c>
      <c r="K100" s="11">
        <v>235</v>
      </c>
      <c r="L100" s="11">
        <v>235</v>
      </c>
      <c r="M100" s="13">
        <v>225</v>
      </c>
      <c r="N100" s="8">
        <f t="shared" si="8"/>
        <v>72.369185161506579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4">
        <v>10</v>
      </c>
      <c r="B101" s="4" t="s">
        <v>1043</v>
      </c>
      <c r="C101" s="4" t="s">
        <v>241</v>
      </c>
      <c r="D101" s="7">
        <v>32121</v>
      </c>
      <c r="E101" s="4" t="s">
        <v>15</v>
      </c>
      <c r="F101" s="9">
        <v>101.9</v>
      </c>
      <c r="G101" s="4" t="s">
        <v>49</v>
      </c>
      <c r="H101" s="4" t="s">
        <v>49</v>
      </c>
      <c r="I101" s="4" t="s">
        <v>1032</v>
      </c>
      <c r="J101" s="4">
        <v>225</v>
      </c>
      <c r="K101" s="11">
        <v>232.5</v>
      </c>
      <c r="L101" s="11">
        <v>232.5</v>
      </c>
      <c r="M101" s="13">
        <v>225</v>
      </c>
      <c r="N101" s="8">
        <f t="shared" si="8"/>
        <v>70.868362022927499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4">
        <v>11</v>
      </c>
      <c r="B102" s="4" t="s">
        <v>1044</v>
      </c>
      <c r="C102" s="4" t="s">
        <v>241</v>
      </c>
      <c r="D102" s="7">
        <v>38593</v>
      </c>
      <c r="E102" s="4" t="s">
        <v>15</v>
      </c>
      <c r="F102" s="9">
        <v>104.3</v>
      </c>
      <c r="G102" s="4" t="s">
        <v>922</v>
      </c>
      <c r="H102" s="4" t="s">
        <v>924</v>
      </c>
      <c r="I102" s="4" t="s">
        <v>928</v>
      </c>
      <c r="J102" s="4">
        <v>225</v>
      </c>
      <c r="K102" s="11">
        <v>242.5</v>
      </c>
      <c r="L102" s="11">
        <v>262.5</v>
      </c>
      <c r="M102" s="13">
        <v>225</v>
      </c>
      <c r="N102" s="8">
        <f t="shared" si="8"/>
        <v>70.081596187599501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4">
        <v>12</v>
      </c>
      <c r="B103" s="4" t="s">
        <v>1045</v>
      </c>
      <c r="C103" s="4" t="s">
        <v>241</v>
      </c>
      <c r="D103" s="7">
        <v>32467</v>
      </c>
      <c r="E103" s="4" t="s">
        <v>15</v>
      </c>
      <c r="F103" s="9">
        <v>101.8</v>
      </c>
      <c r="G103" s="4" t="s">
        <v>305</v>
      </c>
      <c r="H103" s="4" t="s">
        <v>64</v>
      </c>
      <c r="I103" s="4" t="s">
        <v>327</v>
      </c>
      <c r="J103" s="11">
        <v>210</v>
      </c>
      <c r="K103" s="4">
        <v>210</v>
      </c>
      <c r="L103" s="4">
        <v>215</v>
      </c>
      <c r="M103" s="13">
        <v>215</v>
      </c>
      <c r="N103" s="8">
        <f t="shared" si="8"/>
        <v>67.751308766955219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4">
        <v>13</v>
      </c>
      <c r="B104" s="4" t="s">
        <v>1046</v>
      </c>
      <c r="C104" s="4" t="s">
        <v>241</v>
      </c>
      <c r="D104" s="7">
        <v>36476</v>
      </c>
      <c r="E104" s="4" t="s">
        <v>15</v>
      </c>
      <c r="F104" s="9">
        <v>95.3</v>
      </c>
      <c r="G104" s="4" t="s">
        <v>303</v>
      </c>
      <c r="H104" s="4" t="s">
        <v>213</v>
      </c>
      <c r="I104" s="4" t="s">
        <v>649</v>
      </c>
      <c r="J104" s="11">
        <v>210</v>
      </c>
      <c r="K104" s="4">
        <v>210</v>
      </c>
      <c r="L104" s="11">
        <v>215</v>
      </c>
      <c r="M104" s="13">
        <v>210</v>
      </c>
      <c r="N104" s="8">
        <f t="shared" si="8"/>
        <v>68.501750425311343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4">
        <v>14</v>
      </c>
      <c r="B105" s="4" t="s">
        <v>1047</v>
      </c>
      <c r="C105" s="4" t="s">
        <v>241</v>
      </c>
      <c r="D105" s="7">
        <v>32177</v>
      </c>
      <c r="E105" s="4" t="s">
        <v>15</v>
      </c>
      <c r="F105" s="9">
        <v>104.15</v>
      </c>
      <c r="G105" s="4" t="s">
        <v>303</v>
      </c>
      <c r="H105" s="4" t="s">
        <v>213</v>
      </c>
      <c r="I105" s="4" t="s">
        <v>517</v>
      </c>
      <c r="J105" s="4">
        <v>210</v>
      </c>
      <c r="K105" s="11">
        <v>220</v>
      </c>
      <c r="L105" s="11">
        <v>220</v>
      </c>
      <c r="M105" s="13">
        <v>210</v>
      </c>
      <c r="N105" s="8">
        <f t="shared" si="8"/>
        <v>65.453690701774192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4">
        <v>15</v>
      </c>
      <c r="B106" s="4" t="s">
        <v>1048</v>
      </c>
      <c r="C106" s="4" t="s">
        <v>241</v>
      </c>
      <c r="D106" s="7">
        <v>28724</v>
      </c>
      <c r="E106" s="4" t="s">
        <v>15</v>
      </c>
      <c r="F106" s="9">
        <v>104.9</v>
      </c>
      <c r="G106" s="4" t="s">
        <v>195</v>
      </c>
      <c r="H106" s="4" t="s">
        <v>211</v>
      </c>
      <c r="I106" s="4"/>
      <c r="J106" s="11">
        <v>205</v>
      </c>
      <c r="K106" s="4">
        <v>210</v>
      </c>
      <c r="L106" s="11">
        <v>215</v>
      </c>
      <c r="M106" s="13">
        <v>210</v>
      </c>
      <c r="N106" s="8">
        <f t="shared" si="8"/>
        <v>65.234853268746335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4">
        <v>16</v>
      </c>
      <c r="B107" s="4" t="s">
        <v>1049</v>
      </c>
      <c r="C107" s="4" t="s">
        <v>241</v>
      </c>
      <c r="D107" s="7">
        <v>39568</v>
      </c>
      <c r="E107" s="4" t="s">
        <v>15</v>
      </c>
      <c r="F107" s="9">
        <v>97.4</v>
      </c>
      <c r="G107" s="4" t="s">
        <v>303</v>
      </c>
      <c r="H107" s="4" t="s">
        <v>213</v>
      </c>
      <c r="I107" s="4" t="s">
        <v>517</v>
      </c>
      <c r="J107" s="4">
        <v>175</v>
      </c>
      <c r="K107" s="4">
        <v>187.5</v>
      </c>
      <c r="L107" s="11">
        <v>190</v>
      </c>
      <c r="M107" s="13">
        <v>187.5</v>
      </c>
      <c r="N107" s="8">
        <f t="shared" si="8"/>
        <v>60.439398806215777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4" t="s">
        <v>95</v>
      </c>
      <c r="B108" s="4" t="s">
        <v>1050</v>
      </c>
      <c r="C108" s="4" t="s">
        <v>241</v>
      </c>
      <c r="D108" s="7">
        <v>29237</v>
      </c>
      <c r="E108" s="4" t="s">
        <v>15</v>
      </c>
      <c r="F108" s="9">
        <v>102.85</v>
      </c>
      <c r="G108" s="4" t="s">
        <v>124</v>
      </c>
      <c r="H108" s="4" t="s">
        <v>134</v>
      </c>
      <c r="I108" s="4" t="s">
        <v>1061</v>
      </c>
      <c r="J108" s="11">
        <v>260</v>
      </c>
      <c r="K108" s="11">
        <v>260</v>
      </c>
      <c r="L108" s="11">
        <v>260</v>
      </c>
      <c r="M108" s="13">
        <v>0</v>
      </c>
      <c r="N108" s="4">
        <v>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4" t="s">
        <v>95</v>
      </c>
      <c r="B109" s="4" t="s">
        <v>1051</v>
      </c>
      <c r="C109" s="4" t="s">
        <v>241</v>
      </c>
      <c r="D109" s="7">
        <v>33621</v>
      </c>
      <c r="E109" s="4" t="s">
        <v>15</v>
      </c>
      <c r="F109" s="9">
        <v>104</v>
      </c>
      <c r="G109" s="4" t="s">
        <v>124</v>
      </c>
      <c r="H109" s="4" t="s">
        <v>134</v>
      </c>
      <c r="I109" s="4"/>
      <c r="J109" s="11">
        <v>260</v>
      </c>
      <c r="K109" s="11">
        <v>260</v>
      </c>
      <c r="L109" s="11">
        <v>260</v>
      </c>
      <c r="M109" s="13">
        <v>0</v>
      </c>
      <c r="N109" s="4">
        <v>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thickBot="1" x14ac:dyDescent="0.3">
      <c r="A110" s="4" t="s">
        <v>95</v>
      </c>
      <c r="B110" s="4" t="s">
        <v>1052</v>
      </c>
      <c r="C110" s="4" t="s">
        <v>241</v>
      </c>
      <c r="D110" s="7">
        <v>31121</v>
      </c>
      <c r="E110" s="4" t="s">
        <v>15</v>
      </c>
      <c r="F110" s="4" t="s">
        <v>95</v>
      </c>
      <c r="G110" s="4" t="s">
        <v>559</v>
      </c>
      <c r="H110" s="4" t="s">
        <v>129</v>
      </c>
      <c r="I110" s="4" t="s">
        <v>373</v>
      </c>
      <c r="J110" s="4" t="s">
        <v>95</v>
      </c>
      <c r="K110" s="4" t="s">
        <v>95</v>
      </c>
      <c r="L110" s="4" t="s">
        <v>95</v>
      </c>
      <c r="M110" s="13">
        <v>0</v>
      </c>
      <c r="N110" s="4">
        <v>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thickBot="1" x14ac:dyDescent="0.3">
      <c r="A111" s="26" t="s">
        <v>857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8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4">
        <v>1</v>
      </c>
      <c r="B112" s="4" t="s">
        <v>1062</v>
      </c>
      <c r="C112" s="4" t="s">
        <v>241</v>
      </c>
      <c r="D112" s="7">
        <v>28470</v>
      </c>
      <c r="E112" s="4" t="s">
        <v>15</v>
      </c>
      <c r="F112" s="9">
        <v>118.8</v>
      </c>
      <c r="G112" s="4" t="s">
        <v>632</v>
      </c>
      <c r="H112" s="4" t="s">
        <v>215</v>
      </c>
      <c r="I112" s="4" t="s">
        <v>650</v>
      </c>
      <c r="J112" s="11">
        <v>307.5</v>
      </c>
      <c r="K112" s="4">
        <v>310</v>
      </c>
      <c r="L112" s="11">
        <v>322.5</v>
      </c>
      <c r="M112" s="13">
        <v>310</v>
      </c>
      <c r="N112" s="8">
        <f>M112*(100/(381.22073-(733.79378*EXP(-0.02398*F112))))</f>
        <v>91.519674344816707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4">
        <v>2</v>
      </c>
      <c r="B113" s="4" t="s">
        <v>1063</v>
      </c>
      <c r="C113" s="4" t="s">
        <v>241</v>
      </c>
      <c r="D113" s="7">
        <v>30980</v>
      </c>
      <c r="E113" s="4" t="s">
        <v>15</v>
      </c>
      <c r="F113" s="9">
        <v>118.15</v>
      </c>
      <c r="G113" s="4" t="s">
        <v>356</v>
      </c>
      <c r="H113" s="4" t="s">
        <v>356</v>
      </c>
      <c r="I113" s="4" t="s">
        <v>373</v>
      </c>
      <c r="J113" s="4">
        <v>282.5</v>
      </c>
      <c r="K113" s="11">
        <v>292.5</v>
      </c>
      <c r="L113" s="4">
        <v>295</v>
      </c>
      <c r="M113" s="13">
        <v>295</v>
      </c>
      <c r="N113" s="8">
        <f t="shared" ref="N113:N120" si="9">M113*(100/(381.22073-(733.79378*EXP(-0.02398*F113))))</f>
        <v>87.263284380181588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4">
        <v>3</v>
      </c>
      <c r="B114" s="4" t="s">
        <v>1064</v>
      </c>
      <c r="C114" s="4" t="s">
        <v>241</v>
      </c>
      <c r="D114" s="7">
        <v>32922</v>
      </c>
      <c r="E114" s="4" t="s">
        <v>15</v>
      </c>
      <c r="F114" s="9">
        <v>107.95</v>
      </c>
      <c r="G114" s="4" t="s">
        <v>642</v>
      </c>
      <c r="H114" s="4" t="s">
        <v>360</v>
      </c>
      <c r="I114" s="4" t="s">
        <v>1072</v>
      </c>
      <c r="J114" s="4">
        <v>282.5</v>
      </c>
      <c r="K114" s="4">
        <v>292.5</v>
      </c>
      <c r="L114" s="11">
        <v>310</v>
      </c>
      <c r="M114" s="13">
        <v>292.5</v>
      </c>
      <c r="N114" s="8">
        <f t="shared" si="9"/>
        <v>89.697339528519265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4">
        <v>4</v>
      </c>
      <c r="B115" s="4" t="s">
        <v>1065</v>
      </c>
      <c r="C115" s="4" t="s">
        <v>241</v>
      </c>
      <c r="D115" s="7">
        <v>30133</v>
      </c>
      <c r="E115" s="4" t="s">
        <v>15</v>
      </c>
      <c r="F115" s="9">
        <v>117.05</v>
      </c>
      <c r="G115" s="4" t="s">
        <v>197</v>
      </c>
      <c r="H115" s="4" t="s">
        <v>197</v>
      </c>
      <c r="I115" s="4"/>
      <c r="J115" s="4">
        <v>280</v>
      </c>
      <c r="K115" s="4">
        <v>290</v>
      </c>
      <c r="L115" s="11">
        <v>295</v>
      </c>
      <c r="M115" s="13">
        <v>290</v>
      </c>
      <c r="N115" s="8">
        <f t="shared" si="9"/>
        <v>86.078009918405755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4">
        <v>5</v>
      </c>
      <c r="B116" s="4" t="s">
        <v>1066</v>
      </c>
      <c r="C116" s="4" t="s">
        <v>241</v>
      </c>
      <c r="D116" s="7">
        <v>33238</v>
      </c>
      <c r="E116" s="4" t="s">
        <v>15</v>
      </c>
      <c r="F116" s="9">
        <v>113.1</v>
      </c>
      <c r="G116" s="4" t="s">
        <v>501</v>
      </c>
      <c r="H116" s="4" t="s">
        <v>134</v>
      </c>
      <c r="I116" s="4" t="s">
        <v>892</v>
      </c>
      <c r="J116" s="4">
        <v>250</v>
      </c>
      <c r="K116" s="11">
        <v>275</v>
      </c>
      <c r="L116" s="11">
        <v>275</v>
      </c>
      <c r="M116" s="13">
        <v>250</v>
      </c>
      <c r="N116" s="8">
        <f t="shared" si="9"/>
        <v>75.187809390482172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4">
        <v>6</v>
      </c>
      <c r="B117" s="4" t="s">
        <v>1067</v>
      </c>
      <c r="C117" s="4" t="s">
        <v>241</v>
      </c>
      <c r="D117" s="7">
        <v>31354</v>
      </c>
      <c r="E117" s="4" t="s">
        <v>15</v>
      </c>
      <c r="F117" s="9">
        <v>116.3</v>
      </c>
      <c r="G117" s="4" t="s">
        <v>255</v>
      </c>
      <c r="H117" s="4" t="s">
        <v>256</v>
      </c>
      <c r="I117" s="4"/>
      <c r="J117" s="11">
        <v>230</v>
      </c>
      <c r="K117" s="4">
        <v>230</v>
      </c>
      <c r="L117" s="4">
        <v>235</v>
      </c>
      <c r="M117" s="13">
        <v>235</v>
      </c>
      <c r="N117" s="8">
        <f t="shared" si="9"/>
        <v>69.919781745884421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4">
        <v>7</v>
      </c>
      <c r="B118" s="4" t="s">
        <v>1068</v>
      </c>
      <c r="C118" s="4" t="s">
        <v>241</v>
      </c>
      <c r="D118" s="7">
        <v>37543</v>
      </c>
      <c r="E118" s="4" t="s">
        <v>15</v>
      </c>
      <c r="F118" s="9">
        <v>118.95</v>
      </c>
      <c r="G118" s="4" t="s">
        <v>192</v>
      </c>
      <c r="H118" s="4" t="s">
        <v>208</v>
      </c>
      <c r="I118" s="4" t="s">
        <v>219</v>
      </c>
      <c r="J118" s="4">
        <v>235</v>
      </c>
      <c r="K118" s="11">
        <v>242.5</v>
      </c>
      <c r="L118" s="11">
        <v>242.5</v>
      </c>
      <c r="M118" s="13">
        <v>235</v>
      </c>
      <c r="N118" s="8">
        <f t="shared" si="9"/>
        <v>69.346579671967049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4">
        <v>8</v>
      </c>
      <c r="B119" s="4" t="s">
        <v>1069</v>
      </c>
      <c r="C119" s="4" t="s">
        <v>241</v>
      </c>
      <c r="D119" s="7">
        <v>30891</v>
      </c>
      <c r="E119" s="4" t="s">
        <v>15</v>
      </c>
      <c r="F119" s="9">
        <v>119</v>
      </c>
      <c r="G119" s="4" t="s">
        <v>201</v>
      </c>
      <c r="H119" s="4" t="s">
        <v>215</v>
      </c>
      <c r="I119" s="4" t="s">
        <v>221</v>
      </c>
      <c r="J119" s="4">
        <v>220</v>
      </c>
      <c r="K119" s="4">
        <v>230</v>
      </c>
      <c r="L119" s="4">
        <v>235</v>
      </c>
      <c r="M119" s="13">
        <v>235</v>
      </c>
      <c r="N119" s="8">
        <f t="shared" si="9"/>
        <v>69.336198189290968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4">
        <v>9</v>
      </c>
      <c r="B120" s="4" t="s">
        <v>1070</v>
      </c>
      <c r="C120" s="4" t="s">
        <v>241</v>
      </c>
      <c r="D120" s="7">
        <v>39687</v>
      </c>
      <c r="E120" s="4" t="s">
        <v>15</v>
      </c>
      <c r="F120" s="9">
        <v>117.85</v>
      </c>
      <c r="G120" s="4" t="s">
        <v>303</v>
      </c>
      <c r="H120" s="4" t="s">
        <v>213</v>
      </c>
      <c r="I120" s="4" t="s">
        <v>517</v>
      </c>
      <c r="J120" s="4">
        <v>200</v>
      </c>
      <c r="K120" s="11">
        <v>207.5</v>
      </c>
      <c r="L120" s="11">
        <v>207.5</v>
      </c>
      <c r="M120" s="13">
        <v>200</v>
      </c>
      <c r="N120" s="8">
        <f t="shared" si="9"/>
        <v>59.216136831064418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thickBot="1" x14ac:dyDescent="0.3">
      <c r="A121" s="4" t="s">
        <v>95</v>
      </c>
      <c r="B121" s="4" t="s">
        <v>1071</v>
      </c>
      <c r="C121" s="4" t="s">
        <v>241</v>
      </c>
      <c r="D121" s="7">
        <v>34874</v>
      </c>
      <c r="E121" s="4" t="s">
        <v>15</v>
      </c>
      <c r="F121" s="9">
        <v>116.3</v>
      </c>
      <c r="G121" s="4" t="s">
        <v>52</v>
      </c>
      <c r="H121" s="4" t="s">
        <v>69</v>
      </c>
      <c r="I121" s="4"/>
      <c r="J121" s="11">
        <v>300</v>
      </c>
      <c r="K121" s="11">
        <v>300</v>
      </c>
      <c r="L121" s="11">
        <v>300</v>
      </c>
      <c r="M121" s="13">
        <v>0</v>
      </c>
      <c r="N121" s="4">
        <v>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thickBot="1" x14ac:dyDescent="0.3">
      <c r="A122" s="26" t="s">
        <v>894</v>
      </c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8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4">
        <v>1</v>
      </c>
      <c r="B123" s="4" t="s">
        <v>1073</v>
      </c>
      <c r="C123" s="4" t="s">
        <v>241</v>
      </c>
      <c r="D123" s="7">
        <v>31925</v>
      </c>
      <c r="E123" s="4" t="s">
        <v>15</v>
      </c>
      <c r="F123" s="9">
        <v>150.5</v>
      </c>
      <c r="G123" s="4" t="s">
        <v>49</v>
      </c>
      <c r="H123" s="4" t="s">
        <v>49</v>
      </c>
      <c r="I123" s="4" t="s">
        <v>90</v>
      </c>
      <c r="J123" s="4">
        <v>225</v>
      </c>
      <c r="K123" s="4">
        <v>235</v>
      </c>
      <c r="L123" s="11">
        <v>240</v>
      </c>
      <c r="M123" s="13">
        <v>235</v>
      </c>
      <c r="N123" s="8">
        <f>M123*(100/(381.22073-(733.79378*EXP(-0.02398*F123))))</f>
        <v>65.033865749267207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4" t="s">
        <v>95</v>
      </c>
      <c r="B124" s="4" t="s">
        <v>1074</v>
      </c>
      <c r="C124" s="4" t="s">
        <v>241</v>
      </c>
      <c r="D124" s="7">
        <v>32294</v>
      </c>
      <c r="E124" s="4" t="s">
        <v>15</v>
      </c>
      <c r="F124" s="9">
        <v>138.6</v>
      </c>
      <c r="G124" s="4" t="s">
        <v>124</v>
      </c>
      <c r="H124" s="4" t="s">
        <v>134</v>
      </c>
      <c r="I124" s="4" t="s">
        <v>1075</v>
      </c>
      <c r="J124" s="11">
        <v>295</v>
      </c>
      <c r="K124" s="11">
        <v>295</v>
      </c>
      <c r="L124" s="11">
        <v>295</v>
      </c>
      <c r="M124" s="13">
        <v>0</v>
      </c>
      <c r="N124" s="4">
        <v>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0" t="s">
        <v>909</v>
      </c>
      <c r="P126" s="21"/>
      <c r="Q126" s="21"/>
      <c r="R126" s="21"/>
      <c r="S126" s="22"/>
      <c r="T126" s="2"/>
      <c r="U126" s="2"/>
      <c r="V126" s="2"/>
      <c r="W126" s="2"/>
      <c r="X126" s="2"/>
      <c r="Y126" s="2"/>
      <c r="Z126" s="2"/>
    </row>
    <row r="127" spans="1:26" ht="18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18" t="s">
        <v>0</v>
      </c>
      <c r="P127" s="18" t="s">
        <v>1</v>
      </c>
      <c r="Q127" s="18" t="s">
        <v>910</v>
      </c>
      <c r="R127" s="18" t="s">
        <v>912</v>
      </c>
      <c r="S127" s="18" t="s">
        <v>5</v>
      </c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4">
        <v>1</v>
      </c>
      <c r="P128" s="4" t="s">
        <v>1009</v>
      </c>
      <c r="Q128" s="8">
        <f>R128*(100/(381.22073-(733.79378*EXP(-0.02398*S128))))</f>
        <v>100.89052244850782</v>
      </c>
      <c r="R128" s="4">
        <v>302.5</v>
      </c>
      <c r="S128" s="9">
        <v>91.7</v>
      </c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4">
        <v>2</v>
      </c>
      <c r="P129" s="4" t="s">
        <v>1010</v>
      </c>
      <c r="Q129" s="8">
        <f t="shared" ref="Q129:Q137" si="10">R129*(100/(381.22073-(733.79378*EXP(-0.02398*S129))))</f>
        <v>96.983723897553986</v>
      </c>
      <c r="R129" s="4">
        <v>285</v>
      </c>
      <c r="S129" s="9">
        <v>88.75</v>
      </c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4">
        <v>3</v>
      </c>
      <c r="P130" s="4" t="s">
        <v>1062</v>
      </c>
      <c r="Q130" s="8">
        <f t="shared" si="10"/>
        <v>91.519674344816707</v>
      </c>
      <c r="R130" s="4">
        <v>310</v>
      </c>
      <c r="S130" s="9">
        <v>118.8</v>
      </c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4">
        <v>4</v>
      </c>
      <c r="P131" s="4" t="s">
        <v>1064</v>
      </c>
      <c r="Q131" s="8">
        <f t="shared" si="10"/>
        <v>89.697339528519265</v>
      </c>
      <c r="R131" s="4">
        <v>292.5</v>
      </c>
      <c r="S131" s="9">
        <v>107.95</v>
      </c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4">
        <v>5</v>
      </c>
      <c r="P132" s="4" t="s">
        <v>970</v>
      </c>
      <c r="Q132" s="8">
        <f t="shared" si="10"/>
        <v>88.238082321521276</v>
      </c>
      <c r="R132" s="4">
        <v>225</v>
      </c>
      <c r="S132" s="9">
        <v>73.400000000000006</v>
      </c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4">
        <v>6</v>
      </c>
      <c r="P133" s="4" t="s">
        <v>1063</v>
      </c>
      <c r="Q133" s="8">
        <f t="shared" si="10"/>
        <v>87.263284380181588</v>
      </c>
      <c r="R133" s="4">
        <v>295</v>
      </c>
      <c r="S133" s="9">
        <v>118.15</v>
      </c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4">
        <v>7</v>
      </c>
      <c r="P134" s="4" t="s">
        <v>1065</v>
      </c>
      <c r="Q134" s="8">
        <f t="shared" si="10"/>
        <v>86.078009918405755</v>
      </c>
      <c r="R134" s="4">
        <v>290</v>
      </c>
      <c r="S134" s="9">
        <v>117.05</v>
      </c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4">
        <v>8</v>
      </c>
      <c r="P135" s="4" t="s">
        <v>1011</v>
      </c>
      <c r="Q135" s="8">
        <f t="shared" si="10"/>
        <v>86.074253354696992</v>
      </c>
      <c r="R135" s="4">
        <v>250</v>
      </c>
      <c r="S135" s="9">
        <v>87.15</v>
      </c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4">
        <v>9</v>
      </c>
      <c r="P136" s="4" t="s">
        <v>1034</v>
      </c>
      <c r="Q136" s="8">
        <f t="shared" si="10"/>
        <v>85.388914872157784</v>
      </c>
      <c r="R136" s="4">
        <v>275</v>
      </c>
      <c r="S136" s="9">
        <v>105</v>
      </c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4">
        <v>10</v>
      </c>
      <c r="P137" s="4" t="s">
        <v>1012</v>
      </c>
      <c r="Q137" s="8">
        <f t="shared" si="10"/>
        <v>82.533535605889668</v>
      </c>
      <c r="R137" s="4">
        <v>245</v>
      </c>
      <c r="S137" s="9">
        <v>90.2</v>
      </c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0" t="s">
        <v>911</v>
      </c>
      <c r="P139" s="21"/>
      <c r="Q139" s="21"/>
      <c r="R139" s="21"/>
      <c r="S139" s="22"/>
      <c r="T139" s="2"/>
      <c r="U139" s="2"/>
      <c r="V139" s="2"/>
      <c r="W139" s="2"/>
      <c r="X139" s="2"/>
      <c r="Y139" s="2"/>
      <c r="Z139" s="2"/>
    </row>
    <row r="140" spans="1:26" ht="18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8" t="s">
        <v>0</v>
      </c>
      <c r="P140" s="18" t="s">
        <v>1</v>
      </c>
      <c r="Q140" s="18" t="s">
        <v>910</v>
      </c>
      <c r="R140" s="18" t="s">
        <v>912</v>
      </c>
      <c r="S140" s="18" t="s">
        <v>5</v>
      </c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4">
        <v>1</v>
      </c>
      <c r="P141" s="4" t="s">
        <v>1006</v>
      </c>
      <c r="Q141" s="8">
        <f>R141*(100/(221.82209-(357.00377*EXP(-0.02937*S141))))</f>
        <v>97.866786723372229</v>
      </c>
      <c r="R141" s="4">
        <v>201</v>
      </c>
      <c r="S141" s="9">
        <v>104.8</v>
      </c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4">
        <v>2</v>
      </c>
      <c r="P142" s="4" t="s">
        <v>935</v>
      </c>
      <c r="Q142" s="8">
        <f t="shared" ref="Q142:Q150" si="11">R142*(100/(221.82209-(357.00377*EXP(-0.02937*S142))))</f>
        <v>85.554571671819573</v>
      </c>
      <c r="R142" s="4">
        <v>137.5</v>
      </c>
      <c r="S142" s="9">
        <v>60.1</v>
      </c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4">
        <v>3</v>
      </c>
      <c r="P143" s="4" t="s">
        <v>684</v>
      </c>
      <c r="Q143" s="8">
        <f t="shared" si="11"/>
        <v>81.392421674009441</v>
      </c>
      <c r="R143" s="4">
        <v>160</v>
      </c>
      <c r="S143" s="9">
        <v>90.2</v>
      </c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4">
        <v>4</v>
      </c>
      <c r="P144" s="4" t="s">
        <v>960</v>
      </c>
      <c r="Q144" s="8">
        <f t="shared" si="11"/>
        <v>74.620086318531349</v>
      </c>
      <c r="R144" s="4">
        <v>130</v>
      </c>
      <c r="S144" s="9">
        <v>68.599999999999994</v>
      </c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4">
        <v>5</v>
      </c>
      <c r="P145" s="4" t="s">
        <v>936</v>
      </c>
      <c r="Q145" s="8">
        <f t="shared" si="11"/>
        <v>72.782379514462534</v>
      </c>
      <c r="R145" s="4">
        <v>120</v>
      </c>
      <c r="S145" s="9">
        <v>62.5</v>
      </c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4">
        <v>6</v>
      </c>
      <c r="P146" s="4" t="s">
        <v>961</v>
      </c>
      <c r="Q146" s="8">
        <f t="shared" si="11"/>
        <v>71.72132359355966</v>
      </c>
      <c r="R146" s="4">
        <v>125</v>
      </c>
      <c r="S146" s="9">
        <v>68.650000000000006</v>
      </c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4">
        <v>7</v>
      </c>
      <c r="P147" s="4" t="s">
        <v>914</v>
      </c>
      <c r="Q147" s="8">
        <f t="shared" si="11"/>
        <v>70.495447662764178</v>
      </c>
      <c r="R147" s="4">
        <v>100</v>
      </c>
      <c r="S147" s="9">
        <v>50.94</v>
      </c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4">
        <v>8</v>
      </c>
      <c r="P148" s="4" t="s">
        <v>937</v>
      </c>
      <c r="Q148" s="8">
        <f t="shared" si="11"/>
        <v>69.400345149317289</v>
      </c>
      <c r="R148" s="4">
        <v>115</v>
      </c>
      <c r="S148" s="9">
        <v>63</v>
      </c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4">
        <v>9</v>
      </c>
      <c r="P149" s="4" t="s">
        <v>916</v>
      </c>
      <c r="Q149" s="8">
        <f t="shared" si="11"/>
        <v>68.475060157878303</v>
      </c>
      <c r="R149" s="4">
        <v>105</v>
      </c>
      <c r="S149" s="9">
        <v>56.22</v>
      </c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4">
        <v>10</v>
      </c>
      <c r="P150" s="4" t="s">
        <v>917</v>
      </c>
      <c r="Q150" s="8">
        <f t="shared" si="11"/>
        <v>67.33255932368985</v>
      </c>
      <c r="R150" s="4">
        <v>97.5</v>
      </c>
      <c r="S150" s="9">
        <v>52.22</v>
      </c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</sheetData>
  <mergeCells count="27">
    <mergeCell ref="O139:S139"/>
    <mergeCell ref="A52:N52"/>
    <mergeCell ref="A56:N56"/>
    <mergeCell ref="A69:N69"/>
    <mergeCell ref="A72:N72"/>
    <mergeCell ref="A91:N91"/>
    <mergeCell ref="A16:N16"/>
    <mergeCell ref="A19:N19"/>
    <mergeCell ref="A111:N111"/>
    <mergeCell ref="A122:N122"/>
    <mergeCell ref="O126:S126"/>
    <mergeCell ref="A29:N29"/>
    <mergeCell ref="A38:N38"/>
    <mergeCell ref="A43:N43"/>
    <mergeCell ref="G1:G2"/>
    <mergeCell ref="H1:H2"/>
    <mergeCell ref="I1:I2"/>
    <mergeCell ref="N1:N2"/>
    <mergeCell ref="A3:N3"/>
    <mergeCell ref="A5:N5"/>
    <mergeCell ref="A1:A2"/>
    <mergeCell ref="B1:B2"/>
    <mergeCell ref="C1:C2"/>
    <mergeCell ref="D1:D2"/>
    <mergeCell ref="E1:E2"/>
    <mergeCell ref="F1:F2"/>
    <mergeCell ref="A9:N9"/>
  </mergeCells>
  <conditionalFormatting sqref="E10:E15">
    <cfRule type="uniqueValues" dxfId="11" priority="12"/>
  </conditionalFormatting>
  <conditionalFormatting sqref="E20:E28">
    <cfRule type="uniqueValues" dxfId="10" priority="11"/>
  </conditionalFormatting>
  <conditionalFormatting sqref="E30:E37">
    <cfRule type="uniqueValues" dxfId="9" priority="10"/>
  </conditionalFormatting>
  <conditionalFormatting sqref="E39:E42">
    <cfRule type="uniqueValues" dxfId="8" priority="9"/>
  </conditionalFormatting>
  <conditionalFormatting sqref="E44:E51">
    <cfRule type="uniqueValues" dxfId="7" priority="8"/>
  </conditionalFormatting>
  <conditionalFormatting sqref="E53:E55">
    <cfRule type="uniqueValues" dxfId="6" priority="7"/>
  </conditionalFormatting>
  <conditionalFormatting sqref="E57:E68">
    <cfRule type="uniqueValues" dxfId="5" priority="6"/>
  </conditionalFormatting>
  <conditionalFormatting sqref="E70:E71">
    <cfRule type="uniqueValues" dxfId="4" priority="5"/>
  </conditionalFormatting>
  <conditionalFormatting sqref="E73:E90">
    <cfRule type="uniqueValues" dxfId="3" priority="4"/>
  </conditionalFormatting>
  <conditionalFormatting sqref="E92:E110">
    <cfRule type="uniqueValues" dxfId="2" priority="3"/>
  </conditionalFormatting>
  <conditionalFormatting sqref="E112:E121">
    <cfRule type="uniqueValues" dxfId="1" priority="2"/>
  </conditionalFormatting>
  <conditionalFormatting sqref="E123:E124">
    <cfRule type="uniqu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0"/>
  <sheetViews>
    <sheetView topLeftCell="A19" workbookViewId="0">
      <selection activeCell="S105" sqref="S105"/>
    </sheetView>
  </sheetViews>
  <sheetFormatPr defaultRowHeight="15" x14ac:dyDescent="0.25"/>
  <cols>
    <col min="2" max="2" width="24.28515625" bestFit="1" customWidth="1"/>
    <col min="4" max="4" width="11.28515625" bestFit="1" customWidth="1"/>
    <col min="5" max="5" width="27.140625" bestFit="1" customWidth="1"/>
    <col min="7" max="7" width="19.5703125" bestFit="1" customWidth="1"/>
    <col min="8" max="8" width="21" bestFit="1" customWidth="1"/>
    <col min="9" max="9" width="30.85546875" bestFit="1" customWidth="1"/>
    <col min="13" max="13" width="12.42578125" bestFit="1" customWidth="1"/>
    <col min="16" max="16" width="24.140625" bestFit="1" customWidth="1"/>
    <col min="17" max="17" width="16.5703125" bestFit="1" customWidth="1"/>
    <col min="18" max="18" width="12.42578125" bestFit="1" customWidth="1"/>
  </cols>
  <sheetData>
    <row r="1" spans="1:26" ht="18.75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73</v>
      </c>
      <c r="J1" s="18" t="s">
        <v>9</v>
      </c>
      <c r="K1" s="18" t="s">
        <v>9</v>
      </c>
      <c r="L1" s="18" t="s">
        <v>9</v>
      </c>
      <c r="M1" s="18" t="s">
        <v>9</v>
      </c>
      <c r="N1" s="29" t="s">
        <v>12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19">
        <v>1</v>
      </c>
      <c r="K2" s="19">
        <v>2</v>
      </c>
      <c r="L2" s="19">
        <v>3</v>
      </c>
      <c r="M2" s="19" t="s">
        <v>912</v>
      </c>
      <c r="N2" s="3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.5" thickBot="1" x14ac:dyDescent="0.3">
      <c r="A3" s="23" t="s">
        <v>13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5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thickBot="1" x14ac:dyDescent="0.3">
      <c r="A4" s="5">
        <v>1</v>
      </c>
      <c r="B4" s="5" t="s">
        <v>1076</v>
      </c>
      <c r="C4" s="5" t="s">
        <v>14</v>
      </c>
      <c r="D4" s="6">
        <v>38069</v>
      </c>
      <c r="E4" s="5" t="s">
        <v>15</v>
      </c>
      <c r="F4" s="8">
        <v>45.3</v>
      </c>
      <c r="G4" s="5" t="s">
        <v>49</v>
      </c>
      <c r="H4" s="5" t="s">
        <v>49</v>
      </c>
      <c r="I4" s="5" t="s">
        <v>231</v>
      </c>
      <c r="J4" s="5">
        <v>40</v>
      </c>
      <c r="K4" s="5">
        <v>42.5</v>
      </c>
      <c r="L4" s="5">
        <v>45</v>
      </c>
      <c r="M4" s="12">
        <v>45</v>
      </c>
      <c r="N4" s="8">
        <f>M4*(100/(142.40398-(442.52671*EXP(-0.04724*F4))))</f>
        <v>49.813414695071337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thickBot="1" x14ac:dyDescent="0.3">
      <c r="A5" s="23" t="s">
        <v>96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x14ac:dyDescent="0.25">
      <c r="A6" s="4">
        <v>1</v>
      </c>
      <c r="B6" s="4" t="s">
        <v>914</v>
      </c>
      <c r="C6" s="4" t="s">
        <v>14</v>
      </c>
      <c r="D6" s="7">
        <v>37085</v>
      </c>
      <c r="E6" s="4" t="s">
        <v>15</v>
      </c>
      <c r="F6" s="4">
        <v>50.74</v>
      </c>
      <c r="G6" s="4" t="s">
        <v>305</v>
      </c>
      <c r="H6" s="4" t="s">
        <v>64</v>
      </c>
      <c r="I6" s="4" t="s">
        <v>327</v>
      </c>
      <c r="J6" s="4">
        <v>67.5</v>
      </c>
      <c r="K6" s="4">
        <v>70</v>
      </c>
      <c r="L6" s="4">
        <v>72.5</v>
      </c>
      <c r="M6" s="13">
        <v>72.5</v>
      </c>
      <c r="N6" s="8">
        <f>M6*(100/(142.40398-(442.52671*EXP(-0.04724*F6))))</f>
        <v>70.983411652989062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x14ac:dyDescent="0.25">
      <c r="A7" s="4">
        <v>2</v>
      </c>
      <c r="B7" s="4" t="s">
        <v>1077</v>
      </c>
      <c r="C7" s="4" t="s">
        <v>14</v>
      </c>
      <c r="D7" s="7">
        <v>36068</v>
      </c>
      <c r="E7" s="4" t="s">
        <v>15</v>
      </c>
      <c r="F7" s="4">
        <v>50.46</v>
      </c>
      <c r="G7" s="4" t="s">
        <v>303</v>
      </c>
      <c r="H7" s="4" t="s">
        <v>213</v>
      </c>
      <c r="I7" s="4" t="s">
        <v>1081</v>
      </c>
      <c r="J7" s="4">
        <v>57.5</v>
      </c>
      <c r="K7" s="4">
        <v>60</v>
      </c>
      <c r="L7" s="4">
        <v>62.5</v>
      </c>
      <c r="M7" s="13">
        <v>62.5</v>
      </c>
      <c r="N7" s="8">
        <f t="shared" ref="N7:N9" si="0">M7*(100/(142.40398-(442.52671*EXP(-0.04724*F7))))</f>
        <v>61.515520705840849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x14ac:dyDescent="0.25">
      <c r="A8" s="4">
        <v>3</v>
      </c>
      <c r="B8" s="4" t="s">
        <v>1078</v>
      </c>
      <c r="C8" s="4" t="s">
        <v>14</v>
      </c>
      <c r="D8" s="7">
        <v>36634</v>
      </c>
      <c r="E8" s="4" t="s">
        <v>15</v>
      </c>
      <c r="F8" s="4">
        <v>51.46</v>
      </c>
      <c r="G8" s="4" t="s">
        <v>298</v>
      </c>
      <c r="H8" s="4" t="s">
        <v>307</v>
      </c>
      <c r="I8" s="4" t="s">
        <v>311</v>
      </c>
      <c r="J8" s="4">
        <v>52.5</v>
      </c>
      <c r="K8" s="4">
        <v>57.5</v>
      </c>
      <c r="L8" s="4">
        <v>60</v>
      </c>
      <c r="M8" s="13">
        <v>60</v>
      </c>
      <c r="N8" s="8">
        <f t="shared" si="0"/>
        <v>57.980472169304001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4">
        <v>4</v>
      </c>
      <c r="B9" s="4" t="s">
        <v>1079</v>
      </c>
      <c r="C9" s="4" t="s">
        <v>14</v>
      </c>
      <c r="D9" s="7">
        <v>35678</v>
      </c>
      <c r="E9" s="4" t="s">
        <v>15</v>
      </c>
      <c r="F9" s="4">
        <v>50.44</v>
      </c>
      <c r="G9" s="4" t="s">
        <v>49</v>
      </c>
      <c r="H9" s="4" t="s">
        <v>49</v>
      </c>
      <c r="I9" s="4" t="s">
        <v>231</v>
      </c>
      <c r="J9" s="4">
        <v>40</v>
      </c>
      <c r="K9" s="4">
        <v>42.5</v>
      </c>
      <c r="L9" s="4">
        <v>45</v>
      </c>
      <c r="M9" s="13">
        <v>45</v>
      </c>
      <c r="N9" s="8">
        <f t="shared" si="0"/>
        <v>44.307995078067592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thickBot="1" x14ac:dyDescent="0.3">
      <c r="A10" s="4" t="s">
        <v>95</v>
      </c>
      <c r="B10" s="4" t="s">
        <v>107</v>
      </c>
      <c r="C10" s="4" t="s">
        <v>14</v>
      </c>
      <c r="D10" s="7">
        <v>40105</v>
      </c>
      <c r="E10" s="4" t="s">
        <v>15</v>
      </c>
      <c r="F10" s="4" t="s">
        <v>95</v>
      </c>
      <c r="G10" s="4" t="s">
        <v>126</v>
      </c>
      <c r="H10" s="4" t="s">
        <v>57</v>
      </c>
      <c r="I10" s="4" t="s">
        <v>146</v>
      </c>
      <c r="J10" s="4" t="s">
        <v>95</v>
      </c>
      <c r="K10" s="4" t="s">
        <v>95</v>
      </c>
      <c r="L10" s="4" t="s">
        <v>95</v>
      </c>
      <c r="M10" s="13">
        <v>0</v>
      </c>
      <c r="N10" s="4">
        <v>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thickBot="1" x14ac:dyDescent="0.3">
      <c r="A11" s="23" t="s">
        <v>153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thickBot="1" x14ac:dyDescent="0.3">
      <c r="A12" s="4">
        <v>1</v>
      </c>
      <c r="B12" s="4" t="s">
        <v>1080</v>
      </c>
      <c r="C12" s="4" t="s">
        <v>14</v>
      </c>
      <c r="D12" s="7">
        <v>33993</v>
      </c>
      <c r="E12" s="4" t="s">
        <v>15</v>
      </c>
      <c r="F12" s="9">
        <v>56.3</v>
      </c>
      <c r="G12" s="4" t="s">
        <v>298</v>
      </c>
      <c r="H12" s="4" t="s">
        <v>307</v>
      </c>
      <c r="I12" s="4" t="s">
        <v>311</v>
      </c>
      <c r="J12" s="4">
        <v>60</v>
      </c>
      <c r="K12" s="4">
        <v>65</v>
      </c>
      <c r="L12" s="11">
        <v>70</v>
      </c>
      <c r="M12" s="13">
        <v>65</v>
      </c>
      <c r="N12" s="8">
        <f>M12*(100/(142.40398-(442.52671*EXP(-0.04724*F12))))</f>
        <v>58.32839204589326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thickBot="1" x14ac:dyDescent="0.3">
      <c r="A13" s="23" t="s">
        <v>240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4">
        <v>1</v>
      </c>
      <c r="B14" s="4" t="s">
        <v>932</v>
      </c>
      <c r="C14" s="4" t="s">
        <v>241</v>
      </c>
      <c r="D14" s="7">
        <v>30695</v>
      </c>
      <c r="E14" s="4" t="s">
        <v>15</v>
      </c>
      <c r="F14" s="9">
        <v>58.66</v>
      </c>
      <c r="G14" s="4" t="s">
        <v>934</v>
      </c>
      <c r="H14" s="4" t="s">
        <v>130</v>
      </c>
      <c r="I14" s="4" t="s">
        <v>850</v>
      </c>
      <c r="J14" s="4">
        <v>107.5</v>
      </c>
      <c r="K14" s="4">
        <v>115</v>
      </c>
      <c r="L14" s="4">
        <v>120</v>
      </c>
      <c r="M14" s="13">
        <v>120</v>
      </c>
      <c r="N14" s="8">
        <f>M14*(100/(320.98041-(281.40258*EXP(-0.01008*F14))))</f>
        <v>72.642384880209249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4">
        <v>2</v>
      </c>
      <c r="B15" s="4" t="s">
        <v>1082</v>
      </c>
      <c r="C15" s="4" t="s">
        <v>241</v>
      </c>
      <c r="D15" s="7">
        <v>31265</v>
      </c>
      <c r="E15" s="4" t="s">
        <v>15</v>
      </c>
      <c r="F15" s="9">
        <v>57.06</v>
      </c>
      <c r="G15" s="4" t="s">
        <v>39</v>
      </c>
      <c r="H15" s="4" t="s">
        <v>57</v>
      </c>
      <c r="I15" s="4" t="s">
        <v>1084</v>
      </c>
      <c r="J15" s="4">
        <v>95</v>
      </c>
      <c r="K15" s="4">
        <v>97.5</v>
      </c>
      <c r="L15" s="4">
        <v>102.5</v>
      </c>
      <c r="M15" s="13">
        <v>102.5</v>
      </c>
      <c r="N15" s="8">
        <f t="shared" ref="N15:N17" si="1">M15*(100/(320.98041-(281.40258*EXP(-0.01008*F15))))</f>
        <v>63.014915814597217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4">
        <v>3</v>
      </c>
      <c r="B16" s="4" t="s">
        <v>1083</v>
      </c>
      <c r="C16" s="4" t="s">
        <v>241</v>
      </c>
      <c r="D16" s="7">
        <v>39662</v>
      </c>
      <c r="E16" s="4" t="s">
        <v>15</v>
      </c>
      <c r="F16" s="9">
        <v>57.66</v>
      </c>
      <c r="G16" s="4" t="s">
        <v>921</v>
      </c>
      <c r="H16" s="4" t="s">
        <v>362</v>
      </c>
      <c r="I16" s="4" t="s">
        <v>927</v>
      </c>
      <c r="J16" s="4">
        <v>95</v>
      </c>
      <c r="K16" s="4">
        <v>100</v>
      </c>
      <c r="L16" s="4">
        <v>102.5</v>
      </c>
      <c r="M16" s="13">
        <v>102.5</v>
      </c>
      <c r="N16" s="8">
        <f t="shared" si="1"/>
        <v>62.647246154166737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thickBot="1" x14ac:dyDescent="0.3">
      <c r="A17" s="4">
        <v>4</v>
      </c>
      <c r="B17" s="4" t="s">
        <v>247</v>
      </c>
      <c r="C17" s="4" t="s">
        <v>241</v>
      </c>
      <c r="D17" s="7">
        <v>39297</v>
      </c>
      <c r="E17" s="4" t="s">
        <v>15</v>
      </c>
      <c r="F17" s="9">
        <v>58.2</v>
      </c>
      <c r="G17" s="4" t="s">
        <v>52</v>
      </c>
      <c r="H17" s="4" t="s">
        <v>69</v>
      </c>
      <c r="I17" s="4" t="s">
        <v>261</v>
      </c>
      <c r="J17" s="4">
        <v>92.5</v>
      </c>
      <c r="K17" s="4">
        <v>97.5</v>
      </c>
      <c r="L17" s="11">
        <v>102.5</v>
      </c>
      <c r="M17" s="13">
        <v>97.5</v>
      </c>
      <c r="N17" s="8">
        <f t="shared" si="1"/>
        <v>59.281767231802263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thickBot="1" x14ac:dyDescent="0.3">
      <c r="A18" s="23" t="s">
        <v>266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4">
        <v>1</v>
      </c>
      <c r="B19" s="4" t="s">
        <v>1085</v>
      </c>
      <c r="C19" s="4" t="s">
        <v>14</v>
      </c>
      <c r="D19" s="7">
        <v>36846</v>
      </c>
      <c r="E19" s="4" t="s">
        <v>15</v>
      </c>
      <c r="F19" s="9">
        <v>61.4</v>
      </c>
      <c r="G19" s="4" t="s">
        <v>504</v>
      </c>
      <c r="H19" s="4" t="s">
        <v>360</v>
      </c>
      <c r="I19" s="4" t="s">
        <v>1091</v>
      </c>
      <c r="J19" s="4">
        <v>90</v>
      </c>
      <c r="K19" s="4">
        <v>92.5</v>
      </c>
      <c r="L19" s="4">
        <v>95</v>
      </c>
      <c r="M19" s="13">
        <v>95</v>
      </c>
      <c r="N19" s="8">
        <f>M19*(100/(142.40398-(442.52671*EXP(-0.04724*F19))))</f>
        <v>80.462254362007741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4">
        <v>2</v>
      </c>
      <c r="B20" s="4" t="s">
        <v>1086</v>
      </c>
      <c r="C20" s="4" t="s">
        <v>14</v>
      </c>
      <c r="D20" s="7">
        <v>31230</v>
      </c>
      <c r="E20" s="4" t="s">
        <v>15</v>
      </c>
      <c r="F20" s="9">
        <v>60.85</v>
      </c>
      <c r="G20" s="4" t="s">
        <v>49</v>
      </c>
      <c r="H20" s="4" t="s">
        <v>49</v>
      </c>
      <c r="I20" s="4" t="s">
        <v>1092</v>
      </c>
      <c r="J20" s="4">
        <v>87.5</v>
      </c>
      <c r="K20" s="4">
        <v>92.5</v>
      </c>
      <c r="L20" s="11">
        <v>95</v>
      </c>
      <c r="M20" s="13">
        <v>92.5</v>
      </c>
      <c r="N20" s="8">
        <f t="shared" ref="N20:N23" si="2">M20*(100/(142.40398-(442.52671*EXP(-0.04724*F20))))</f>
        <v>78.772213374524512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x14ac:dyDescent="0.25">
      <c r="A21" s="4">
        <v>3</v>
      </c>
      <c r="B21" s="4" t="s">
        <v>1087</v>
      </c>
      <c r="C21" s="4" t="s">
        <v>14</v>
      </c>
      <c r="D21" s="7">
        <v>36889</v>
      </c>
      <c r="E21" s="4" t="s">
        <v>15</v>
      </c>
      <c r="F21" s="9">
        <v>61.5</v>
      </c>
      <c r="G21" s="4" t="s">
        <v>559</v>
      </c>
      <c r="H21" s="4" t="s">
        <v>129</v>
      </c>
      <c r="I21" s="4" t="s">
        <v>1093</v>
      </c>
      <c r="J21" s="4">
        <v>80</v>
      </c>
      <c r="K21" s="4">
        <v>87.5</v>
      </c>
      <c r="L21" s="11">
        <v>90</v>
      </c>
      <c r="M21" s="13">
        <v>87.5</v>
      </c>
      <c r="N21" s="8">
        <f t="shared" si="2"/>
        <v>74.038049288212946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x14ac:dyDescent="0.25">
      <c r="A22" s="4">
        <v>4</v>
      </c>
      <c r="B22" s="4" t="s">
        <v>1088</v>
      </c>
      <c r="C22" s="4" t="s">
        <v>14</v>
      </c>
      <c r="D22" s="7">
        <v>31872</v>
      </c>
      <c r="E22" s="4" t="s">
        <v>15</v>
      </c>
      <c r="F22" s="9">
        <v>62.35</v>
      </c>
      <c r="G22" s="4" t="s">
        <v>1090</v>
      </c>
      <c r="H22" s="4" t="s">
        <v>211</v>
      </c>
      <c r="I22" s="4" t="s">
        <v>1094</v>
      </c>
      <c r="J22" s="4">
        <v>55</v>
      </c>
      <c r="K22" s="4">
        <v>65</v>
      </c>
      <c r="L22" s="4">
        <v>70</v>
      </c>
      <c r="M22" s="13">
        <v>70</v>
      </c>
      <c r="N22" s="8">
        <f t="shared" si="2"/>
        <v>58.756478615968263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thickBot="1" x14ac:dyDescent="0.3">
      <c r="A23" s="4">
        <v>5</v>
      </c>
      <c r="B23" s="4" t="s">
        <v>1089</v>
      </c>
      <c r="C23" s="4" t="s">
        <v>14</v>
      </c>
      <c r="D23" s="7">
        <v>33777</v>
      </c>
      <c r="E23" s="4" t="s">
        <v>15</v>
      </c>
      <c r="F23" s="9">
        <v>62.2</v>
      </c>
      <c r="G23" s="4" t="s">
        <v>303</v>
      </c>
      <c r="H23" s="4" t="s">
        <v>213</v>
      </c>
      <c r="I23" s="4" t="s">
        <v>649</v>
      </c>
      <c r="J23" s="4">
        <v>60</v>
      </c>
      <c r="K23" s="4">
        <v>65</v>
      </c>
      <c r="L23" s="11">
        <v>67.5</v>
      </c>
      <c r="M23" s="13">
        <v>65</v>
      </c>
      <c r="N23" s="8">
        <f t="shared" si="2"/>
        <v>54.635468732032052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thickBot="1" x14ac:dyDescent="0.3">
      <c r="A24" s="23" t="s">
        <v>329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x14ac:dyDescent="0.25">
      <c r="A25" s="4">
        <v>1</v>
      </c>
      <c r="B25" s="4" t="s">
        <v>1095</v>
      </c>
      <c r="C25" s="4" t="s">
        <v>241</v>
      </c>
      <c r="D25" s="7">
        <v>35376</v>
      </c>
      <c r="E25" s="4" t="s">
        <v>15</v>
      </c>
      <c r="F25" s="9">
        <v>65.599999999999994</v>
      </c>
      <c r="G25" s="4" t="s">
        <v>353</v>
      </c>
      <c r="H25" s="4" t="s">
        <v>360</v>
      </c>
      <c r="I25" s="4" t="s">
        <v>1098</v>
      </c>
      <c r="J25" s="4" t="s">
        <v>265</v>
      </c>
      <c r="K25" s="4" t="s">
        <v>1100</v>
      </c>
      <c r="L25" s="11">
        <v>157.5</v>
      </c>
      <c r="M25" s="13">
        <v>155</v>
      </c>
      <c r="N25" s="8">
        <f>M25*(100/(320.98041-(281.40258*EXP(-0.01008*F25))))</f>
        <v>88.209260994980212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x14ac:dyDescent="0.25">
      <c r="A26" s="4">
        <v>2</v>
      </c>
      <c r="B26" s="4" t="s">
        <v>1096</v>
      </c>
      <c r="C26" s="4" t="s">
        <v>241</v>
      </c>
      <c r="D26" s="7">
        <v>33758</v>
      </c>
      <c r="E26" s="4" t="s">
        <v>15</v>
      </c>
      <c r="F26" s="9">
        <v>64.900000000000006</v>
      </c>
      <c r="G26" s="4" t="s">
        <v>53</v>
      </c>
      <c r="H26" s="4" t="s">
        <v>70</v>
      </c>
      <c r="I26" s="4" t="s">
        <v>958</v>
      </c>
      <c r="J26" s="4">
        <v>130</v>
      </c>
      <c r="K26" s="4">
        <v>135</v>
      </c>
      <c r="L26" s="4">
        <v>140</v>
      </c>
      <c r="M26" s="13">
        <v>140</v>
      </c>
      <c r="N26" s="8">
        <f>M26*(100/(320.98041-(281.40258*EXP(-0.01008*F26))))</f>
        <v>80.142003179759158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thickBot="1" x14ac:dyDescent="0.3">
      <c r="A27" s="4" t="s">
        <v>95</v>
      </c>
      <c r="B27" s="4" t="s">
        <v>1097</v>
      </c>
      <c r="C27" s="4" t="s">
        <v>241</v>
      </c>
      <c r="D27" s="7">
        <v>24412</v>
      </c>
      <c r="E27" s="4" t="s">
        <v>15</v>
      </c>
      <c r="F27" s="4" t="s">
        <v>95</v>
      </c>
      <c r="G27" s="4" t="s">
        <v>49</v>
      </c>
      <c r="H27" s="4" t="s">
        <v>49</v>
      </c>
      <c r="I27" s="4" t="s">
        <v>1099</v>
      </c>
      <c r="J27" s="4" t="s">
        <v>95</v>
      </c>
      <c r="K27" s="4" t="s">
        <v>95</v>
      </c>
      <c r="L27" s="4" t="s">
        <v>95</v>
      </c>
      <c r="M27" s="13">
        <v>0</v>
      </c>
      <c r="N27" s="4"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thickBot="1" x14ac:dyDescent="0.3">
      <c r="A28" s="23" t="s">
        <v>381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x14ac:dyDescent="0.25">
      <c r="A29" s="4">
        <v>1</v>
      </c>
      <c r="B29" s="4" t="s">
        <v>1101</v>
      </c>
      <c r="C29" s="4" t="s">
        <v>14</v>
      </c>
      <c r="D29" s="7">
        <v>32040</v>
      </c>
      <c r="E29" s="4" t="s">
        <v>15</v>
      </c>
      <c r="F29" s="9">
        <v>68.2</v>
      </c>
      <c r="G29" s="4" t="s">
        <v>1102</v>
      </c>
      <c r="H29" s="4" t="s">
        <v>69</v>
      </c>
      <c r="I29" s="4" t="s">
        <v>947</v>
      </c>
      <c r="J29" s="4">
        <v>87.5</v>
      </c>
      <c r="K29" s="4">
        <v>92.5</v>
      </c>
      <c r="L29" s="4">
        <v>97.5</v>
      </c>
      <c r="M29" s="13">
        <v>97.5</v>
      </c>
      <c r="N29" s="8">
        <f>M29*(100/(142.40398-(442.52671*EXP(-0.04724*F29))))</f>
        <v>78.153786501104264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x14ac:dyDescent="0.25">
      <c r="A30" s="4">
        <v>2</v>
      </c>
      <c r="B30" s="4" t="s">
        <v>403</v>
      </c>
      <c r="C30" s="4" t="s">
        <v>14</v>
      </c>
      <c r="D30" s="7">
        <v>31230</v>
      </c>
      <c r="E30" s="4" t="s">
        <v>15</v>
      </c>
      <c r="F30" s="9">
        <v>68.7</v>
      </c>
      <c r="G30" s="4" t="s">
        <v>197</v>
      </c>
      <c r="H30" s="4" t="s">
        <v>197</v>
      </c>
      <c r="I30" s="4" t="s">
        <v>441</v>
      </c>
      <c r="J30" s="4">
        <v>75</v>
      </c>
      <c r="K30" s="11">
        <v>80</v>
      </c>
      <c r="L30" s="11">
        <v>80</v>
      </c>
      <c r="M30" s="13">
        <v>75</v>
      </c>
      <c r="N30" s="8">
        <f t="shared" ref="N30:N31" si="3">M30*(100/(142.40398-(442.52671*EXP(-0.04724*F30))))</f>
        <v>59.920406985018566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thickBot="1" x14ac:dyDescent="0.3">
      <c r="A31" s="4">
        <v>3</v>
      </c>
      <c r="B31" s="4" t="s">
        <v>963</v>
      </c>
      <c r="C31" s="4" t="s">
        <v>14</v>
      </c>
      <c r="D31" s="7">
        <v>40205</v>
      </c>
      <c r="E31" s="4" t="s">
        <v>15</v>
      </c>
      <c r="F31" s="9">
        <v>64.099999999999994</v>
      </c>
      <c r="G31" s="4" t="s">
        <v>965</v>
      </c>
      <c r="H31" s="4" t="s">
        <v>924</v>
      </c>
      <c r="I31" s="4" t="s">
        <v>967</v>
      </c>
      <c r="J31" s="11">
        <v>60</v>
      </c>
      <c r="K31" s="4">
        <v>60</v>
      </c>
      <c r="L31" s="4">
        <v>67.5</v>
      </c>
      <c r="M31" s="13">
        <v>67.5</v>
      </c>
      <c r="N31" s="8">
        <f t="shared" si="3"/>
        <v>55.793417161333828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thickBot="1" x14ac:dyDescent="0.3">
      <c r="A32" s="23" t="s">
        <v>444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x14ac:dyDescent="0.25">
      <c r="A33" s="4">
        <v>1</v>
      </c>
      <c r="B33" s="4" t="s">
        <v>1103</v>
      </c>
      <c r="C33" s="4" t="s">
        <v>241</v>
      </c>
      <c r="D33" s="7">
        <v>31680</v>
      </c>
      <c r="E33" s="4" t="s">
        <v>15</v>
      </c>
      <c r="F33" s="9">
        <v>73.75</v>
      </c>
      <c r="G33" s="4" t="s">
        <v>202</v>
      </c>
      <c r="H33" s="4" t="s">
        <v>209</v>
      </c>
      <c r="I33" s="4" t="s">
        <v>655</v>
      </c>
      <c r="J33" s="4">
        <v>190</v>
      </c>
      <c r="K33" s="4">
        <v>195</v>
      </c>
      <c r="L33" s="4" t="s">
        <v>1008</v>
      </c>
      <c r="M33" s="13">
        <v>201</v>
      </c>
      <c r="N33" s="8">
        <f>M33*(100/(320.98041-(281.40258*EXP(-0.01008*F33))))</f>
        <v>107.3861154509316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x14ac:dyDescent="0.25">
      <c r="A34" s="4">
        <v>2</v>
      </c>
      <c r="B34" s="4" t="s">
        <v>1104</v>
      </c>
      <c r="C34" s="4" t="s">
        <v>241</v>
      </c>
      <c r="D34" s="7">
        <v>32145</v>
      </c>
      <c r="E34" s="4" t="s">
        <v>15</v>
      </c>
      <c r="F34" s="9">
        <v>73.55</v>
      </c>
      <c r="G34" s="4" t="s">
        <v>1105</v>
      </c>
      <c r="H34" s="4" t="s">
        <v>213</v>
      </c>
      <c r="I34" s="4" t="s">
        <v>1106</v>
      </c>
      <c r="J34" s="4">
        <v>145</v>
      </c>
      <c r="K34" s="11">
        <v>155</v>
      </c>
      <c r="L34" s="4">
        <v>160</v>
      </c>
      <c r="M34" s="13">
        <v>160</v>
      </c>
      <c r="N34" s="8">
        <f t="shared" ref="N34:N35" si="4">M34*(100/(320.98041-(281.40258*EXP(-0.01008*F34))))</f>
        <v>85.604980977685173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thickBot="1" x14ac:dyDescent="0.3">
      <c r="A35" s="4">
        <v>3</v>
      </c>
      <c r="B35" s="4" t="s">
        <v>973</v>
      </c>
      <c r="C35" s="4" t="s">
        <v>241</v>
      </c>
      <c r="D35" s="7">
        <v>33785</v>
      </c>
      <c r="E35" s="4" t="s">
        <v>15</v>
      </c>
      <c r="F35" s="9">
        <v>74</v>
      </c>
      <c r="G35" s="4" t="s">
        <v>356</v>
      </c>
      <c r="H35" s="4" t="s">
        <v>356</v>
      </c>
      <c r="I35" s="4" t="s">
        <v>373</v>
      </c>
      <c r="J35" s="4">
        <v>125</v>
      </c>
      <c r="K35" s="4">
        <v>135</v>
      </c>
      <c r="L35" s="11">
        <v>140</v>
      </c>
      <c r="M35" s="13">
        <v>135</v>
      </c>
      <c r="N35" s="8">
        <f t="shared" si="4"/>
        <v>71.995468776403825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thickBot="1" x14ac:dyDescent="0.3">
      <c r="A36" s="23" t="s">
        <v>536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x14ac:dyDescent="0.25">
      <c r="A37" s="4">
        <v>1</v>
      </c>
      <c r="B37" s="4" t="s">
        <v>541</v>
      </c>
      <c r="C37" s="4" t="s">
        <v>14</v>
      </c>
      <c r="D37" s="7">
        <v>37950</v>
      </c>
      <c r="E37" s="4" t="s">
        <v>15</v>
      </c>
      <c r="F37" s="9">
        <v>74.2</v>
      </c>
      <c r="G37" s="4" t="s">
        <v>205</v>
      </c>
      <c r="H37" s="4" t="s">
        <v>216</v>
      </c>
      <c r="I37" s="4" t="s">
        <v>563</v>
      </c>
      <c r="J37" s="4">
        <v>92.5</v>
      </c>
      <c r="K37" s="4">
        <v>97.5</v>
      </c>
      <c r="L37" s="4">
        <v>100</v>
      </c>
      <c r="M37" s="13">
        <v>100</v>
      </c>
      <c r="N37" s="8">
        <f>M37*(100/(142.40398-(442.52671*EXP(-0.04724*F37))))</f>
        <v>77.453187012285255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x14ac:dyDescent="0.25">
      <c r="A38" s="4">
        <v>2</v>
      </c>
      <c r="B38" s="4" t="s">
        <v>983</v>
      </c>
      <c r="C38" s="4" t="s">
        <v>14</v>
      </c>
      <c r="D38" s="7">
        <v>39221</v>
      </c>
      <c r="E38" s="4" t="s">
        <v>15</v>
      </c>
      <c r="F38" s="9">
        <v>69.8</v>
      </c>
      <c r="G38" s="4" t="s">
        <v>985</v>
      </c>
      <c r="H38" s="4" t="s">
        <v>924</v>
      </c>
      <c r="I38" s="4" t="s">
        <v>967</v>
      </c>
      <c r="J38" s="4">
        <v>67.5</v>
      </c>
      <c r="K38" s="4">
        <v>72.5</v>
      </c>
      <c r="L38" s="4">
        <v>77.5</v>
      </c>
      <c r="M38" s="13">
        <v>77.5</v>
      </c>
      <c r="N38" s="8">
        <f t="shared" ref="N38:N39" si="5">M38*(100/(142.40398-(442.52671*EXP(-0.04724*F38))))</f>
        <v>61.488945251733654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x14ac:dyDescent="0.25">
      <c r="A39" s="4">
        <v>3</v>
      </c>
      <c r="B39" s="4" t="s">
        <v>396</v>
      </c>
      <c r="C39" s="4" t="s">
        <v>14</v>
      </c>
      <c r="D39" s="7">
        <v>39105</v>
      </c>
      <c r="E39" s="4" t="s">
        <v>15</v>
      </c>
      <c r="F39" s="9">
        <v>69.099999999999994</v>
      </c>
      <c r="G39" s="4" t="s">
        <v>420</v>
      </c>
      <c r="H39" s="4" t="s">
        <v>130</v>
      </c>
      <c r="I39" s="4" t="s">
        <v>436</v>
      </c>
      <c r="J39" s="4">
        <v>70</v>
      </c>
      <c r="K39" s="4">
        <v>72.5</v>
      </c>
      <c r="L39" s="4">
        <v>75</v>
      </c>
      <c r="M39" s="13">
        <v>75</v>
      </c>
      <c r="N39" s="8">
        <f t="shared" si="5"/>
        <v>59.766333247001555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thickBot="1" x14ac:dyDescent="0.3">
      <c r="A40" s="4" t="s">
        <v>95</v>
      </c>
      <c r="B40" s="4" t="s">
        <v>1107</v>
      </c>
      <c r="C40" s="4" t="s">
        <v>14</v>
      </c>
      <c r="D40" s="7">
        <v>39943</v>
      </c>
      <c r="E40" s="4" t="s">
        <v>15</v>
      </c>
      <c r="F40" s="9">
        <v>69.099999999999994</v>
      </c>
      <c r="G40" s="4" t="s">
        <v>420</v>
      </c>
      <c r="H40" s="4" t="s">
        <v>130</v>
      </c>
      <c r="I40" s="4" t="s">
        <v>436</v>
      </c>
      <c r="J40" s="11">
        <v>65</v>
      </c>
      <c r="K40" s="4" t="s">
        <v>95</v>
      </c>
      <c r="L40" s="4" t="s">
        <v>95</v>
      </c>
      <c r="M40" s="13">
        <v>0</v>
      </c>
      <c r="N40" s="4"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thickBot="1" x14ac:dyDescent="0.3">
      <c r="A41" s="23" t="s">
        <v>578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5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x14ac:dyDescent="0.25">
      <c r="A42" s="4">
        <v>1</v>
      </c>
      <c r="B42" s="4" t="s">
        <v>1108</v>
      </c>
      <c r="C42" s="4" t="s">
        <v>241</v>
      </c>
      <c r="D42" s="7">
        <v>38877</v>
      </c>
      <c r="E42" s="4" t="s">
        <v>15</v>
      </c>
      <c r="F42" s="9">
        <v>82.7</v>
      </c>
      <c r="G42" s="4" t="s">
        <v>121</v>
      </c>
      <c r="H42" s="4" t="s">
        <v>217</v>
      </c>
      <c r="I42" s="4" t="s">
        <v>1113</v>
      </c>
      <c r="J42" s="11">
        <v>180</v>
      </c>
      <c r="K42" s="4">
        <v>180</v>
      </c>
      <c r="L42" s="11">
        <v>185</v>
      </c>
      <c r="M42" s="13">
        <v>180</v>
      </c>
      <c r="N42" s="8">
        <f>M42*(100/(320.98041-(281.40258*EXP(-0.01008*F42))))</f>
        <v>90.58065949201179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x14ac:dyDescent="0.25">
      <c r="A43" s="4">
        <v>2</v>
      </c>
      <c r="B43" s="4" t="s">
        <v>1109</v>
      </c>
      <c r="C43" s="4" t="s">
        <v>241</v>
      </c>
      <c r="D43" s="7">
        <v>31240</v>
      </c>
      <c r="E43" s="4" t="s">
        <v>15</v>
      </c>
      <c r="F43" s="9">
        <v>82.25</v>
      </c>
      <c r="G43" s="4" t="s">
        <v>903</v>
      </c>
      <c r="H43" s="4" t="s">
        <v>904</v>
      </c>
      <c r="I43" s="4" t="s">
        <v>1114</v>
      </c>
      <c r="J43" s="4">
        <v>160</v>
      </c>
      <c r="K43" s="11">
        <v>167.5</v>
      </c>
      <c r="L43" s="4">
        <v>170</v>
      </c>
      <c r="M43" s="13">
        <v>170</v>
      </c>
      <c r="N43" s="8">
        <f t="shared" ref="N43:N46" si="6">M43*(100/(320.98041-(281.40258*EXP(-0.01008*F43))))</f>
        <v>85.78836292129975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x14ac:dyDescent="0.25">
      <c r="A44" s="4">
        <v>3</v>
      </c>
      <c r="B44" s="4" t="s">
        <v>1110</v>
      </c>
      <c r="C44" s="4" t="s">
        <v>241</v>
      </c>
      <c r="D44" s="7">
        <v>35605</v>
      </c>
      <c r="E44" s="4" t="s">
        <v>15</v>
      </c>
      <c r="F44" s="9">
        <v>82.1</v>
      </c>
      <c r="G44" s="4" t="s">
        <v>420</v>
      </c>
      <c r="H44" s="4" t="s">
        <v>130</v>
      </c>
      <c r="I44" s="4" t="s">
        <v>436</v>
      </c>
      <c r="J44" s="4">
        <v>160</v>
      </c>
      <c r="K44" s="11">
        <v>167.5</v>
      </c>
      <c r="L44" s="11">
        <v>170</v>
      </c>
      <c r="M44" s="13">
        <v>160</v>
      </c>
      <c r="N44" s="8">
        <f t="shared" si="6"/>
        <v>80.817781745682268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x14ac:dyDescent="0.25">
      <c r="A45" s="4">
        <v>4</v>
      </c>
      <c r="B45" s="4" t="s">
        <v>1111</v>
      </c>
      <c r="C45" s="4" t="s">
        <v>241</v>
      </c>
      <c r="D45" s="7">
        <v>28808</v>
      </c>
      <c r="E45" s="4" t="s">
        <v>15</v>
      </c>
      <c r="F45" s="9">
        <v>82.75</v>
      </c>
      <c r="G45" s="4" t="s">
        <v>40</v>
      </c>
      <c r="H45" s="4" t="s">
        <v>58</v>
      </c>
      <c r="I45" s="4"/>
      <c r="J45" s="4">
        <v>137.5</v>
      </c>
      <c r="K45" s="4">
        <v>142.5</v>
      </c>
      <c r="L45" s="11">
        <v>147.5</v>
      </c>
      <c r="M45" s="13">
        <v>142.5</v>
      </c>
      <c r="N45" s="8">
        <f t="shared" si="6"/>
        <v>71.687464850886855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thickBot="1" x14ac:dyDescent="0.3">
      <c r="A46" s="4">
        <v>5</v>
      </c>
      <c r="B46" s="4" t="s">
        <v>1112</v>
      </c>
      <c r="C46" s="4" t="s">
        <v>241</v>
      </c>
      <c r="D46" s="7">
        <v>37574</v>
      </c>
      <c r="E46" s="4" t="s">
        <v>15</v>
      </c>
      <c r="F46" s="9">
        <v>81.849999999999994</v>
      </c>
      <c r="G46" s="4" t="s">
        <v>45</v>
      </c>
      <c r="H46" s="4" t="s">
        <v>63</v>
      </c>
      <c r="I46" s="4" t="s">
        <v>666</v>
      </c>
      <c r="J46" s="4">
        <v>140</v>
      </c>
      <c r="K46" s="11">
        <v>145</v>
      </c>
      <c r="L46" s="11">
        <v>145</v>
      </c>
      <c r="M46" s="13">
        <v>140</v>
      </c>
      <c r="N46" s="8">
        <f t="shared" si="6"/>
        <v>70.826591756101152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thickBot="1" x14ac:dyDescent="0.3">
      <c r="A47" s="23" t="s">
        <v>670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5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x14ac:dyDescent="0.25">
      <c r="A48" s="4">
        <v>1</v>
      </c>
      <c r="B48" s="4" t="s">
        <v>678</v>
      </c>
      <c r="C48" s="4" t="s">
        <v>14</v>
      </c>
      <c r="D48" s="7">
        <v>39443</v>
      </c>
      <c r="E48" s="4" t="s">
        <v>15</v>
      </c>
      <c r="F48" s="4">
        <v>83.65</v>
      </c>
      <c r="G48" s="4" t="s">
        <v>695</v>
      </c>
      <c r="H48" s="4" t="s">
        <v>256</v>
      </c>
      <c r="I48" s="4" t="s">
        <v>704</v>
      </c>
      <c r="J48" s="4">
        <v>77.5</v>
      </c>
      <c r="K48" s="4">
        <v>82.5</v>
      </c>
      <c r="L48" s="4">
        <v>85</v>
      </c>
      <c r="M48" s="13">
        <v>85</v>
      </c>
      <c r="N48" s="8">
        <f>M48*(100/(142.40398-(442.52671*EXP(-0.04724*F48))))</f>
        <v>63.481582283807263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thickBot="1" x14ac:dyDescent="0.3">
      <c r="A49" s="4">
        <v>2</v>
      </c>
      <c r="B49" s="4" t="s">
        <v>1115</v>
      </c>
      <c r="C49" s="4" t="s">
        <v>14</v>
      </c>
      <c r="D49" s="7">
        <v>40395</v>
      </c>
      <c r="E49" s="4" t="s">
        <v>15</v>
      </c>
      <c r="F49" s="4">
        <v>80.45</v>
      </c>
      <c r="G49" s="4" t="s">
        <v>1090</v>
      </c>
      <c r="H49" s="4" t="s">
        <v>211</v>
      </c>
      <c r="I49" s="4" t="s">
        <v>1094</v>
      </c>
      <c r="J49" s="4">
        <v>47.5</v>
      </c>
      <c r="K49" s="4">
        <v>55</v>
      </c>
      <c r="L49" s="4">
        <v>60</v>
      </c>
      <c r="M49" s="13">
        <v>60</v>
      </c>
      <c r="N49" s="8">
        <f>M49*(100/(142.40398-(442.52671*EXP(-0.04724*F49))))</f>
        <v>45.27999486881162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thickBot="1" x14ac:dyDescent="0.3">
      <c r="A50" s="23" t="s">
        <v>671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thickBot="1" x14ac:dyDescent="0.3">
      <c r="A51" s="4">
        <v>1</v>
      </c>
      <c r="B51" s="4" t="s">
        <v>688</v>
      </c>
      <c r="C51" s="4" t="s">
        <v>14</v>
      </c>
      <c r="D51" s="7">
        <v>34432</v>
      </c>
      <c r="E51" s="4" t="s">
        <v>15</v>
      </c>
      <c r="F51" s="4">
        <v>107.55</v>
      </c>
      <c r="G51" s="4" t="s">
        <v>193</v>
      </c>
      <c r="H51" s="4" t="s">
        <v>210</v>
      </c>
      <c r="I51" s="4" t="s">
        <v>220</v>
      </c>
      <c r="J51" s="4">
        <v>80</v>
      </c>
      <c r="K51" s="4">
        <v>87.5</v>
      </c>
      <c r="L51" s="11">
        <v>92.5</v>
      </c>
      <c r="M51" s="13">
        <v>87.5</v>
      </c>
      <c r="N51" s="8">
        <f>M51*(100/(142.40398-(442.52671*EXP(-0.04724*F51))))</f>
        <v>62.655149517405924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thickBot="1" x14ac:dyDescent="0.3">
      <c r="A52" s="23" t="s">
        <v>711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5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x14ac:dyDescent="0.25">
      <c r="A53" s="4">
        <v>1</v>
      </c>
      <c r="B53" s="4" t="s">
        <v>1116</v>
      </c>
      <c r="C53" s="4" t="s">
        <v>241</v>
      </c>
      <c r="D53" s="7">
        <v>33393</v>
      </c>
      <c r="E53" s="4" t="s">
        <v>15</v>
      </c>
      <c r="F53" s="9">
        <v>91.9</v>
      </c>
      <c r="G53" s="4" t="s">
        <v>643</v>
      </c>
      <c r="H53" s="4" t="s">
        <v>63</v>
      </c>
      <c r="I53" s="4" t="s">
        <v>666</v>
      </c>
      <c r="J53" s="4">
        <v>185</v>
      </c>
      <c r="K53" s="4">
        <v>192.5</v>
      </c>
      <c r="L53" s="4">
        <v>195</v>
      </c>
      <c r="M53" s="13">
        <v>195</v>
      </c>
      <c r="N53" s="8">
        <f>M53*(100/(320.98041-(281.40258*EXP(-0.01008*F53))))</f>
        <v>93.058234365196412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x14ac:dyDescent="0.25">
      <c r="A54" s="4">
        <v>2</v>
      </c>
      <c r="B54" s="4" t="s">
        <v>721</v>
      </c>
      <c r="C54" s="4" t="s">
        <v>241</v>
      </c>
      <c r="D54" s="7">
        <v>32133</v>
      </c>
      <c r="E54" s="4" t="s">
        <v>15</v>
      </c>
      <c r="F54" s="9">
        <v>90.85</v>
      </c>
      <c r="G54" s="4" t="s">
        <v>49</v>
      </c>
      <c r="H54" s="4" t="s">
        <v>49</v>
      </c>
      <c r="I54" s="4" t="s">
        <v>431</v>
      </c>
      <c r="J54" s="4">
        <v>182.5</v>
      </c>
      <c r="K54" s="4">
        <v>187.5</v>
      </c>
      <c r="L54" s="4">
        <v>190</v>
      </c>
      <c r="M54" s="13">
        <v>190</v>
      </c>
      <c r="N54" s="8">
        <f t="shared" ref="N54:N58" si="7">M54*(100/(320.98041-(281.40258*EXP(-0.01008*F54))))</f>
        <v>91.188098838622679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x14ac:dyDescent="0.25">
      <c r="A55" s="4">
        <v>3</v>
      </c>
      <c r="B55" s="4" t="s">
        <v>1117</v>
      </c>
      <c r="C55" s="4" t="s">
        <v>241</v>
      </c>
      <c r="D55" s="7">
        <v>29090</v>
      </c>
      <c r="E55" s="4" t="s">
        <v>15</v>
      </c>
      <c r="F55" s="9">
        <v>84.75</v>
      </c>
      <c r="G55" s="4" t="s">
        <v>420</v>
      </c>
      <c r="H55" s="4" t="s">
        <v>130</v>
      </c>
      <c r="I55" s="4" t="s">
        <v>436</v>
      </c>
      <c r="J55" s="4">
        <v>175</v>
      </c>
      <c r="K55" s="4">
        <v>185</v>
      </c>
      <c r="L55" s="11">
        <v>192.5</v>
      </c>
      <c r="M55" s="13">
        <v>185</v>
      </c>
      <c r="N55" s="8">
        <f t="shared" si="7"/>
        <v>91.939890599915259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x14ac:dyDescent="0.25">
      <c r="A56" s="4">
        <v>4</v>
      </c>
      <c r="B56" s="4" t="s">
        <v>1118</v>
      </c>
      <c r="C56" s="4" t="s">
        <v>241</v>
      </c>
      <c r="D56" s="7">
        <v>32659</v>
      </c>
      <c r="E56" s="4" t="s">
        <v>15</v>
      </c>
      <c r="F56" s="9">
        <v>92.2</v>
      </c>
      <c r="G56" s="4" t="s">
        <v>922</v>
      </c>
      <c r="H56" s="4" t="s">
        <v>924</v>
      </c>
      <c r="I56" s="4" t="s">
        <v>1120</v>
      </c>
      <c r="J56" s="4">
        <v>180</v>
      </c>
      <c r="K56" s="4">
        <v>185</v>
      </c>
      <c r="L56" s="11">
        <v>192.5</v>
      </c>
      <c r="M56" s="13">
        <v>185</v>
      </c>
      <c r="N56" s="8">
        <f t="shared" si="7"/>
        <v>88.144483750568455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x14ac:dyDescent="0.25">
      <c r="A57" s="4">
        <v>5</v>
      </c>
      <c r="B57" s="4" t="s">
        <v>1119</v>
      </c>
      <c r="C57" s="4" t="s">
        <v>241</v>
      </c>
      <c r="D57" s="7">
        <v>32003</v>
      </c>
      <c r="E57" s="4" t="s">
        <v>15</v>
      </c>
      <c r="F57" s="9">
        <v>89.65</v>
      </c>
      <c r="G57" s="4" t="s">
        <v>298</v>
      </c>
      <c r="H57" s="4" t="s">
        <v>307</v>
      </c>
      <c r="I57" s="4" t="s">
        <v>311</v>
      </c>
      <c r="J57" s="4">
        <v>177.5</v>
      </c>
      <c r="K57" s="4">
        <v>182.5</v>
      </c>
      <c r="L57" s="11">
        <v>190</v>
      </c>
      <c r="M57" s="13">
        <v>182.5</v>
      </c>
      <c r="N57" s="8">
        <f t="shared" si="7"/>
        <v>88.168510120664578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thickBot="1" x14ac:dyDescent="0.3">
      <c r="A58" s="4">
        <v>6</v>
      </c>
      <c r="B58" s="4" t="s">
        <v>1015</v>
      </c>
      <c r="C58" s="4" t="s">
        <v>241</v>
      </c>
      <c r="D58" s="7">
        <v>31855</v>
      </c>
      <c r="E58" s="4" t="s">
        <v>15</v>
      </c>
      <c r="F58" s="9">
        <v>92.55</v>
      </c>
      <c r="G58" s="4" t="s">
        <v>356</v>
      </c>
      <c r="H58" s="4" t="s">
        <v>356</v>
      </c>
      <c r="I58" s="4" t="s">
        <v>373</v>
      </c>
      <c r="J58" s="4">
        <v>165</v>
      </c>
      <c r="K58" s="11">
        <v>177.5</v>
      </c>
      <c r="L58" s="11">
        <v>177.5</v>
      </c>
      <c r="M58" s="13">
        <v>165</v>
      </c>
      <c r="N58" s="8">
        <f t="shared" si="7"/>
        <v>78.469068731934314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thickBot="1" x14ac:dyDescent="0.3">
      <c r="A59" s="23" t="s">
        <v>784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5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x14ac:dyDescent="0.25">
      <c r="A60" s="4">
        <v>1</v>
      </c>
      <c r="B60" s="4" t="s">
        <v>1034</v>
      </c>
      <c r="C60" s="4" t="s">
        <v>241</v>
      </c>
      <c r="D60" s="7">
        <v>29384</v>
      </c>
      <c r="E60" s="4" t="s">
        <v>15</v>
      </c>
      <c r="F60" s="9">
        <v>104.65</v>
      </c>
      <c r="G60" s="4" t="s">
        <v>52</v>
      </c>
      <c r="H60" s="4" t="s">
        <v>69</v>
      </c>
      <c r="I60" s="4" t="s">
        <v>947</v>
      </c>
      <c r="J60" s="4">
        <v>227.5</v>
      </c>
      <c r="K60" s="4">
        <v>237.5</v>
      </c>
      <c r="L60" s="11">
        <v>240.5</v>
      </c>
      <c r="M60" s="13">
        <v>237.5</v>
      </c>
      <c r="N60" s="8">
        <f>M60*(100/(320.98041-(281.40258*EXP(-0.01008*F60))))</f>
        <v>106.50911027580591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x14ac:dyDescent="0.25">
      <c r="A61" s="4">
        <v>2</v>
      </c>
      <c r="B61" s="4" t="s">
        <v>1121</v>
      </c>
      <c r="C61" s="4" t="s">
        <v>241</v>
      </c>
      <c r="D61" s="7">
        <v>31514</v>
      </c>
      <c r="E61" s="4" t="s">
        <v>15</v>
      </c>
      <c r="F61" s="9">
        <v>104.5</v>
      </c>
      <c r="G61" s="4" t="s">
        <v>49</v>
      </c>
      <c r="H61" s="4" t="s">
        <v>49</v>
      </c>
      <c r="I61" s="4" t="s">
        <v>87</v>
      </c>
      <c r="J61" s="4">
        <v>225</v>
      </c>
      <c r="K61" s="4">
        <v>235</v>
      </c>
      <c r="L61" s="11">
        <v>240</v>
      </c>
      <c r="M61" s="13">
        <v>235</v>
      </c>
      <c r="N61" s="8">
        <f t="shared" ref="N61:N68" si="8">M61*(100/(320.98041-(281.40258*EXP(-0.01008*F61))))</f>
        <v>105.45808889588888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x14ac:dyDescent="0.25">
      <c r="A62" s="4">
        <v>3</v>
      </c>
      <c r="B62" s="4" t="s">
        <v>1122</v>
      </c>
      <c r="C62" s="4" t="s">
        <v>241</v>
      </c>
      <c r="D62" s="7">
        <v>30932</v>
      </c>
      <c r="E62" s="4" t="s">
        <v>15</v>
      </c>
      <c r="F62" s="9">
        <v>103.15</v>
      </c>
      <c r="G62" s="4" t="s">
        <v>1127</v>
      </c>
      <c r="H62" s="4" t="s">
        <v>57</v>
      </c>
      <c r="I62" s="4" t="s">
        <v>1128</v>
      </c>
      <c r="J62" s="4">
        <v>197.5</v>
      </c>
      <c r="K62" s="4">
        <v>205</v>
      </c>
      <c r="L62" s="4">
        <v>210</v>
      </c>
      <c r="M62" s="13">
        <v>210</v>
      </c>
      <c r="N62" s="8">
        <f t="shared" si="8"/>
        <v>94.811259383178395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x14ac:dyDescent="0.25">
      <c r="A63" s="4">
        <v>4</v>
      </c>
      <c r="B63" s="4" t="s">
        <v>1123</v>
      </c>
      <c r="C63" s="4" t="s">
        <v>241</v>
      </c>
      <c r="D63" s="7">
        <v>36416</v>
      </c>
      <c r="E63" s="4" t="s">
        <v>15</v>
      </c>
      <c r="F63" s="9">
        <v>101.85</v>
      </c>
      <c r="G63" s="4" t="s">
        <v>119</v>
      </c>
      <c r="H63" s="4" t="s">
        <v>130</v>
      </c>
      <c r="I63" s="4" t="s">
        <v>1129</v>
      </c>
      <c r="J63" s="4">
        <v>200</v>
      </c>
      <c r="K63" s="4">
        <v>205</v>
      </c>
      <c r="L63" s="4">
        <v>207.5</v>
      </c>
      <c r="M63" s="13">
        <v>207.5</v>
      </c>
      <c r="N63" s="8">
        <f t="shared" si="8"/>
        <v>94.24089816048874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x14ac:dyDescent="0.25">
      <c r="A64" s="4">
        <v>5</v>
      </c>
      <c r="B64" s="4" t="s">
        <v>1124</v>
      </c>
      <c r="C64" s="4" t="s">
        <v>241</v>
      </c>
      <c r="D64" s="7">
        <v>28331</v>
      </c>
      <c r="E64" s="4" t="s">
        <v>15</v>
      </c>
      <c r="F64" s="9">
        <v>104.45</v>
      </c>
      <c r="G64" s="4" t="s">
        <v>49</v>
      </c>
      <c r="H64" s="4" t="s">
        <v>49</v>
      </c>
      <c r="I64" s="4" t="s">
        <v>1130</v>
      </c>
      <c r="J64" s="4">
        <v>190</v>
      </c>
      <c r="K64" s="4">
        <v>200</v>
      </c>
      <c r="L64" s="11">
        <v>207.5</v>
      </c>
      <c r="M64" s="13">
        <v>200</v>
      </c>
      <c r="N64" s="8">
        <f t="shared" si="8"/>
        <v>89.771496983174487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x14ac:dyDescent="0.25">
      <c r="A65" s="4">
        <v>6</v>
      </c>
      <c r="B65" s="4" t="s">
        <v>1125</v>
      </c>
      <c r="C65" s="4" t="s">
        <v>241</v>
      </c>
      <c r="D65" s="7">
        <v>30708</v>
      </c>
      <c r="E65" s="4" t="s">
        <v>15</v>
      </c>
      <c r="F65" s="9">
        <v>104.25</v>
      </c>
      <c r="G65" s="4" t="s">
        <v>49</v>
      </c>
      <c r="H65" s="4" t="s">
        <v>49</v>
      </c>
      <c r="I65" s="4" t="s">
        <v>1130</v>
      </c>
      <c r="J65" s="11">
        <v>180</v>
      </c>
      <c r="K65" s="4">
        <v>185</v>
      </c>
      <c r="L65" s="11">
        <v>190</v>
      </c>
      <c r="M65" s="13">
        <v>185</v>
      </c>
      <c r="N65" s="8">
        <f t="shared" si="8"/>
        <v>83.112558123378804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x14ac:dyDescent="0.25">
      <c r="A66" s="4">
        <v>7</v>
      </c>
      <c r="B66" s="4" t="s">
        <v>1041</v>
      </c>
      <c r="C66" s="4" t="s">
        <v>241</v>
      </c>
      <c r="D66" s="7">
        <v>32579</v>
      </c>
      <c r="E66" s="4" t="s">
        <v>15</v>
      </c>
      <c r="F66" s="9">
        <v>100.05</v>
      </c>
      <c r="G66" s="4" t="s">
        <v>305</v>
      </c>
      <c r="H66" s="4" t="s">
        <v>64</v>
      </c>
      <c r="I66" s="4" t="s">
        <v>327</v>
      </c>
      <c r="J66" s="4">
        <v>170</v>
      </c>
      <c r="K66" s="4">
        <v>175</v>
      </c>
      <c r="L66" s="4">
        <v>177.5</v>
      </c>
      <c r="M66" s="13">
        <v>177.5</v>
      </c>
      <c r="N66" s="8">
        <f t="shared" si="8"/>
        <v>81.297161405628344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x14ac:dyDescent="0.25">
      <c r="A67" s="4">
        <v>8</v>
      </c>
      <c r="B67" s="4" t="s">
        <v>1126</v>
      </c>
      <c r="C67" s="4" t="s">
        <v>241</v>
      </c>
      <c r="D67" s="7">
        <v>37608</v>
      </c>
      <c r="E67" s="4" t="s">
        <v>15</v>
      </c>
      <c r="F67" s="9">
        <v>103.4</v>
      </c>
      <c r="G67" s="4" t="s">
        <v>303</v>
      </c>
      <c r="H67" s="4" t="s">
        <v>213</v>
      </c>
      <c r="I67" s="4" t="s">
        <v>649</v>
      </c>
      <c r="J67" s="4">
        <v>140</v>
      </c>
      <c r="K67" s="4">
        <v>150</v>
      </c>
      <c r="L67" s="4">
        <v>160</v>
      </c>
      <c r="M67" s="13">
        <v>160</v>
      </c>
      <c r="N67" s="8">
        <f t="shared" si="8"/>
        <v>72.155579435195165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thickBot="1" x14ac:dyDescent="0.3">
      <c r="A68" s="4">
        <v>9</v>
      </c>
      <c r="B68" s="4" t="s">
        <v>1048</v>
      </c>
      <c r="C68" s="4" t="s">
        <v>241</v>
      </c>
      <c r="D68" s="7">
        <v>28724</v>
      </c>
      <c r="E68" s="4" t="s">
        <v>15</v>
      </c>
      <c r="F68" s="9">
        <v>105</v>
      </c>
      <c r="G68" s="4" t="s">
        <v>195</v>
      </c>
      <c r="H68" s="4" t="s">
        <v>211</v>
      </c>
      <c r="I68" s="4"/>
      <c r="J68" s="4">
        <v>160</v>
      </c>
      <c r="K68" s="11">
        <v>170</v>
      </c>
      <c r="L68" s="4" t="s">
        <v>95</v>
      </c>
      <c r="M68" s="13">
        <v>160</v>
      </c>
      <c r="N68" s="8">
        <f t="shared" si="8"/>
        <v>71.642624056690238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thickBot="1" x14ac:dyDescent="0.3">
      <c r="A69" s="23" t="s">
        <v>857</v>
      </c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5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x14ac:dyDescent="0.25">
      <c r="A70" s="4">
        <v>1</v>
      </c>
      <c r="B70" s="4" t="s">
        <v>1131</v>
      </c>
      <c r="C70" s="4" t="s">
        <v>241</v>
      </c>
      <c r="D70" s="7">
        <v>32105</v>
      </c>
      <c r="E70" s="4" t="s">
        <v>15</v>
      </c>
      <c r="F70" s="9">
        <v>119.75</v>
      </c>
      <c r="G70" s="4" t="s">
        <v>49</v>
      </c>
      <c r="H70" s="4" t="s">
        <v>49</v>
      </c>
      <c r="I70" s="4" t="s">
        <v>1134</v>
      </c>
      <c r="J70" s="4">
        <v>205</v>
      </c>
      <c r="K70" s="4">
        <v>210</v>
      </c>
      <c r="L70" s="4">
        <v>212.5</v>
      </c>
      <c r="M70" s="13">
        <v>212.5</v>
      </c>
      <c r="N70" s="8">
        <f>M70*(100/(320.98041-(281.40258*EXP(-0.01008*F70))))</f>
        <v>89.730013291652327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x14ac:dyDescent="0.25">
      <c r="A71" s="4">
        <v>2</v>
      </c>
      <c r="B71" s="4" t="s">
        <v>1132</v>
      </c>
      <c r="C71" s="4" t="s">
        <v>241</v>
      </c>
      <c r="D71" s="7">
        <v>34174</v>
      </c>
      <c r="E71" s="4" t="s">
        <v>15</v>
      </c>
      <c r="F71" s="9">
        <v>118.85</v>
      </c>
      <c r="G71" s="4" t="s">
        <v>201</v>
      </c>
      <c r="H71" s="4" t="s">
        <v>215</v>
      </c>
      <c r="I71" s="4" t="s">
        <v>650</v>
      </c>
      <c r="J71" s="4">
        <v>195</v>
      </c>
      <c r="K71" s="4">
        <v>202.5</v>
      </c>
      <c r="L71" s="11">
        <v>212.5</v>
      </c>
      <c r="M71" s="13">
        <v>202.5</v>
      </c>
      <c r="N71" s="8">
        <f t="shared" ref="N71:N73" si="9">M71*(100/(320.98041-(281.40258*EXP(-0.01008*F71))))</f>
        <v>85.785245885183912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x14ac:dyDescent="0.25">
      <c r="A72" s="4">
        <v>3</v>
      </c>
      <c r="B72" s="4" t="s">
        <v>1133</v>
      </c>
      <c r="C72" s="4" t="s">
        <v>241</v>
      </c>
      <c r="D72" s="7">
        <v>39649</v>
      </c>
      <c r="E72" s="4" t="s">
        <v>15</v>
      </c>
      <c r="F72" s="9">
        <v>118.2</v>
      </c>
      <c r="G72" s="4" t="s">
        <v>1135</v>
      </c>
      <c r="H72" s="4" t="s">
        <v>63</v>
      </c>
      <c r="I72" s="4" t="s">
        <v>1136</v>
      </c>
      <c r="J72" s="4">
        <v>187.5</v>
      </c>
      <c r="K72" s="11">
        <v>195</v>
      </c>
      <c r="L72" s="4">
        <v>195</v>
      </c>
      <c r="M72" s="13">
        <v>195</v>
      </c>
      <c r="N72" s="8">
        <f t="shared" si="9"/>
        <v>82.803842782463462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thickBot="1" x14ac:dyDescent="0.3">
      <c r="A73" s="4">
        <v>4</v>
      </c>
      <c r="B73" s="4" t="s">
        <v>445</v>
      </c>
      <c r="C73" s="4" t="s">
        <v>241</v>
      </c>
      <c r="D73" s="7">
        <v>32543</v>
      </c>
      <c r="E73" s="4" t="s">
        <v>15</v>
      </c>
      <c r="F73" s="9">
        <v>119.3</v>
      </c>
      <c r="G73" s="4" t="s">
        <v>49</v>
      </c>
      <c r="H73" s="4" t="s">
        <v>49</v>
      </c>
      <c r="I73" s="4" t="s">
        <v>651</v>
      </c>
      <c r="J73" s="4">
        <v>175</v>
      </c>
      <c r="K73" s="4">
        <v>182.5</v>
      </c>
      <c r="L73" s="11">
        <v>190</v>
      </c>
      <c r="M73" s="13">
        <v>182.5</v>
      </c>
      <c r="N73" s="8">
        <f t="shared" si="9"/>
        <v>77.186950878326755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thickBot="1" x14ac:dyDescent="0.3">
      <c r="A74" s="23" t="s">
        <v>894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5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x14ac:dyDescent="0.25">
      <c r="A75" s="4">
        <v>1</v>
      </c>
      <c r="B75" s="4" t="s">
        <v>1137</v>
      </c>
      <c r="C75" s="4" t="s">
        <v>241</v>
      </c>
      <c r="D75" s="7">
        <v>27821</v>
      </c>
      <c r="E75" s="4" t="s">
        <v>15</v>
      </c>
      <c r="F75" s="4">
        <v>152.65</v>
      </c>
      <c r="G75" s="4" t="s">
        <v>999</v>
      </c>
      <c r="H75" s="4" t="s">
        <v>309</v>
      </c>
      <c r="I75" s="4"/>
      <c r="J75" s="4">
        <v>220</v>
      </c>
      <c r="K75" s="4">
        <v>225</v>
      </c>
      <c r="L75" s="4">
        <v>230</v>
      </c>
      <c r="M75" s="13">
        <v>230</v>
      </c>
      <c r="N75" s="8">
        <f>M75*(100/(320.98041-(281.40258*EXP(-0.01008*F75))))</f>
        <v>88.26624491040495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x14ac:dyDescent="0.25">
      <c r="A76" s="4">
        <v>2</v>
      </c>
      <c r="B76" s="4" t="s">
        <v>1138</v>
      </c>
      <c r="C76" s="4" t="s">
        <v>241</v>
      </c>
      <c r="D76" s="7">
        <v>38111</v>
      </c>
      <c r="E76" s="4" t="s">
        <v>15</v>
      </c>
      <c r="F76" s="4">
        <v>120.85</v>
      </c>
      <c r="G76" s="4" t="s">
        <v>49</v>
      </c>
      <c r="H76" s="4" t="s">
        <v>49</v>
      </c>
      <c r="I76" s="4" t="s">
        <v>1141</v>
      </c>
      <c r="J76" s="4">
        <v>140</v>
      </c>
      <c r="K76" s="4">
        <v>147.5</v>
      </c>
      <c r="L76" s="4">
        <v>152.5</v>
      </c>
      <c r="M76" s="13">
        <v>152.5</v>
      </c>
      <c r="N76" s="8">
        <f t="shared" ref="N76:N77" si="10">M76*(100/(320.98041-(281.40258*EXP(-0.01008*F76))))</f>
        <v>64.143131474511748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x14ac:dyDescent="0.25">
      <c r="A77" s="4">
        <v>3</v>
      </c>
      <c r="B77" s="4" t="s">
        <v>1139</v>
      </c>
      <c r="C77" s="4" t="s">
        <v>241</v>
      </c>
      <c r="D77" s="7">
        <v>39351</v>
      </c>
      <c r="E77" s="4" t="s">
        <v>15</v>
      </c>
      <c r="F77" s="4">
        <v>122.25</v>
      </c>
      <c r="G77" s="4" t="s">
        <v>837</v>
      </c>
      <c r="H77" s="4" t="s">
        <v>63</v>
      </c>
      <c r="I77" s="4" t="s">
        <v>926</v>
      </c>
      <c r="J77" s="4">
        <v>127.5</v>
      </c>
      <c r="K77" s="4">
        <v>135</v>
      </c>
      <c r="L77" s="4">
        <v>142.5</v>
      </c>
      <c r="M77" s="13">
        <v>142.5</v>
      </c>
      <c r="N77" s="8">
        <f t="shared" si="10"/>
        <v>59.644432491260545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x14ac:dyDescent="0.25">
      <c r="A78" s="4" t="s">
        <v>95</v>
      </c>
      <c r="B78" s="4" t="s">
        <v>1140</v>
      </c>
      <c r="C78" s="4" t="s">
        <v>241</v>
      </c>
      <c r="D78" s="7">
        <v>29939</v>
      </c>
      <c r="E78" s="4" t="s">
        <v>15</v>
      </c>
      <c r="F78" s="4" t="s">
        <v>95</v>
      </c>
      <c r="G78" s="4" t="s">
        <v>119</v>
      </c>
      <c r="H78" s="4" t="s">
        <v>130</v>
      </c>
      <c r="I78" s="4" t="s">
        <v>1129</v>
      </c>
      <c r="J78" s="4" t="s">
        <v>95</v>
      </c>
      <c r="K78" s="4" t="s">
        <v>95</v>
      </c>
      <c r="L78" s="4" t="s">
        <v>95</v>
      </c>
      <c r="M78" s="13">
        <v>0</v>
      </c>
      <c r="N78" s="4">
        <v>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8.7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0" t="s">
        <v>909</v>
      </c>
      <c r="P80" s="21"/>
      <c r="Q80" s="21"/>
      <c r="R80" s="21"/>
      <c r="S80" s="22"/>
      <c r="T80" s="2"/>
      <c r="U80" s="2"/>
      <c r="V80" s="2"/>
      <c r="W80" s="2"/>
      <c r="X80" s="2"/>
      <c r="Y80" s="2"/>
      <c r="Z80" s="2"/>
    </row>
    <row r="81" spans="1:26" ht="18.7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8" t="s">
        <v>0</v>
      </c>
      <c r="P81" s="18" t="s">
        <v>1</v>
      </c>
      <c r="Q81" s="18" t="s">
        <v>910</v>
      </c>
      <c r="R81" s="18" t="s">
        <v>912</v>
      </c>
      <c r="S81" s="18" t="s">
        <v>5</v>
      </c>
      <c r="T81" s="2"/>
      <c r="U81" s="2"/>
      <c r="V81" s="2"/>
      <c r="W81" s="2"/>
      <c r="X81" s="2"/>
      <c r="Y81" s="2"/>
      <c r="Z81" s="2"/>
    </row>
    <row r="82" spans="1:26" ht="15.7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4">
        <v>1</v>
      </c>
      <c r="P82" s="4" t="s">
        <v>1103</v>
      </c>
      <c r="Q82" s="8">
        <f>R82*(100/(320.98041-(281.40258*EXP(-0.01008*S82))))</f>
        <v>107.3861154509316</v>
      </c>
      <c r="R82" s="4">
        <v>201</v>
      </c>
      <c r="S82" s="9">
        <v>73.75</v>
      </c>
      <c r="T82" s="2"/>
      <c r="U82" s="2"/>
      <c r="V82" s="2"/>
      <c r="W82" s="2"/>
      <c r="X82" s="2"/>
      <c r="Y82" s="2"/>
      <c r="Z82" s="2"/>
    </row>
    <row r="83" spans="1:26" ht="15.7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4">
        <v>2</v>
      </c>
      <c r="P83" s="4" t="s">
        <v>1034</v>
      </c>
      <c r="Q83" s="8">
        <f t="shared" ref="Q83:Q91" si="11">R83*(100/(320.98041-(281.40258*EXP(-0.01008*S83))))</f>
        <v>106.50911027580591</v>
      </c>
      <c r="R83" s="4">
        <v>237.5</v>
      </c>
      <c r="S83" s="9">
        <v>104.65</v>
      </c>
      <c r="T83" s="2"/>
      <c r="U83" s="2"/>
      <c r="V83" s="2"/>
      <c r="W83" s="2"/>
      <c r="X83" s="2"/>
      <c r="Y83" s="2"/>
      <c r="Z83" s="2"/>
    </row>
    <row r="84" spans="1:26" ht="15.7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4">
        <v>3</v>
      </c>
      <c r="P84" s="4" t="s">
        <v>1121</v>
      </c>
      <c r="Q84" s="8">
        <f t="shared" si="11"/>
        <v>105.45808889588888</v>
      </c>
      <c r="R84" s="4">
        <v>235</v>
      </c>
      <c r="S84" s="9">
        <v>104.5</v>
      </c>
      <c r="T84" s="2"/>
      <c r="U84" s="2"/>
      <c r="V84" s="2"/>
      <c r="W84" s="2"/>
      <c r="X84" s="2"/>
      <c r="Y84" s="2"/>
      <c r="Z84" s="2"/>
    </row>
    <row r="85" spans="1:26" ht="15.7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4">
        <v>4</v>
      </c>
      <c r="P85" s="4" t="s">
        <v>1122</v>
      </c>
      <c r="Q85" s="8">
        <f t="shared" si="11"/>
        <v>94.811259383178395</v>
      </c>
      <c r="R85" s="4">
        <v>210</v>
      </c>
      <c r="S85" s="9">
        <v>103.15</v>
      </c>
      <c r="T85" s="2"/>
      <c r="U85" s="2"/>
      <c r="V85" s="2"/>
      <c r="W85" s="2"/>
      <c r="X85" s="2"/>
      <c r="Y85" s="2"/>
      <c r="Z85" s="2"/>
    </row>
    <row r="86" spans="1:26" ht="15.7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4">
        <v>5</v>
      </c>
      <c r="P86" s="4" t="s">
        <v>1123</v>
      </c>
      <c r="Q86" s="8">
        <f t="shared" si="11"/>
        <v>94.24089816048874</v>
      </c>
      <c r="R86" s="4">
        <v>207.5</v>
      </c>
      <c r="S86" s="9">
        <v>101.85</v>
      </c>
      <c r="T86" s="2"/>
      <c r="U86" s="2"/>
      <c r="V86" s="2"/>
      <c r="W86" s="2"/>
      <c r="X86" s="2"/>
      <c r="Y86" s="2"/>
      <c r="Z86" s="2"/>
    </row>
    <row r="87" spans="1:26" ht="15.7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4">
        <v>6</v>
      </c>
      <c r="P87" s="4" t="s">
        <v>1116</v>
      </c>
      <c r="Q87" s="8">
        <f t="shared" si="11"/>
        <v>93.058234365196412</v>
      </c>
      <c r="R87" s="4">
        <v>195</v>
      </c>
      <c r="S87" s="9">
        <v>91.9</v>
      </c>
      <c r="T87" s="2"/>
      <c r="U87" s="2"/>
      <c r="V87" s="2"/>
      <c r="W87" s="2"/>
      <c r="X87" s="2"/>
      <c r="Y87" s="2"/>
      <c r="Z87" s="2"/>
    </row>
    <row r="88" spans="1:26" ht="15.7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4">
        <v>7</v>
      </c>
      <c r="P88" s="4" t="s">
        <v>1117</v>
      </c>
      <c r="Q88" s="8">
        <f t="shared" si="11"/>
        <v>91.939890599915259</v>
      </c>
      <c r="R88" s="4">
        <v>185</v>
      </c>
      <c r="S88" s="9">
        <v>84.75</v>
      </c>
      <c r="T88" s="2"/>
      <c r="U88" s="2"/>
      <c r="V88" s="2"/>
      <c r="W88" s="2"/>
      <c r="X88" s="2"/>
      <c r="Y88" s="2"/>
      <c r="Z88" s="2"/>
    </row>
    <row r="89" spans="1:26" ht="15.7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4">
        <v>8</v>
      </c>
      <c r="P89" s="4" t="s">
        <v>721</v>
      </c>
      <c r="Q89" s="8">
        <f t="shared" si="11"/>
        <v>91.188098838622679</v>
      </c>
      <c r="R89" s="4">
        <v>190</v>
      </c>
      <c r="S89" s="9">
        <v>90.85</v>
      </c>
      <c r="T89" s="2"/>
      <c r="U89" s="2"/>
      <c r="V89" s="2"/>
      <c r="W89" s="2"/>
      <c r="X89" s="2"/>
      <c r="Y89" s="2"/>
      <c r="Z89" s="2"/>
    </row>
    <row r="90" spans="1:26" ht="15.7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4">
        <v>9</v>
      </c>
      <c r="P90" s="4" t="s">
        <v>1108</v>
      </c>
      <c r="Q90" s="8">
        <f t="shared" si="11"/>
        <v>90.58065949201179</v>
      </c>
      <c r="R90" s="4">
        <v>180</v>
      </c>
      <c r="S90" s="9">
        <v>82.7</v>
      </c>
      <c r="T90" s="2"/>
      <c r="U90" s="2"/>
      <c r="V90" s="2"/>
      <c r="W90" s="2"/>
      <c r="X90" s="2"/>
      <c r="Y90" s="2"/>
      <c r="Z90" s="2"/>
    </row>
    <row r="91" spans="1:26" ht="15.7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4">
        <v>10</v>
      </c>
      <c r="P91" s="4" t="s">
        <v>1124</v>
      </c>
      <c r="Q91" s="8">
        <f t="shared" si="11"/>
        <v>89.771496983174487</v>
      </c>
      <c r="R91" s="4">
        <v>200</v>
      </c>
      <c r="S91" s="9">
        <v>104.45</v>
      </c>
      <c r="T91" s="2"/>
      <c r="U91" s="2"/>
      <c r="V91" s="2"/>
      <c r="W91" s="2"/>
      <c r="X91" s="2"/>
      <c r="Y91" s="2"/>
      <c r="Z91" s="2"/>
    </row>
    <row r="92" spans="1:26" ht="15.7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0" t="s">
        <v>911</v>
      </c>
      <c r="P93" s="21"/>
      <c r="Q93" s="21"/>
      <c r="R93" s="21"/>
      <c r="S93" s="22"/>
      <c r="T93" s="2"/>
      <c r="U93" s="2"/>
      <c r="V93" s="2"/>
      <c r="W93" s="2"/>
      <c r="X93" s="2"/>
      <c r="Y93" s="2"/>
      <c r="Z93" s="2"/>
    </row>
    <row r="94" spans="1:26" ht="18.7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8" t="s">
        <v>0</v>
      </c>
      <c r="P94" s="18" t="s">
        <v>1</v>
      </c>
      <c r="Q94" s="18" t="s">
        <v>910</v>
      </c>
      <c r="R94" s="18" t="s">
        <v>912</v>
      </c>
      <c r="S94" s="18" t="s">
        <v>5</v>
      </c>
      <c r="T94" s="2"/>
      <c r="U94" s="2"/>
      <c r="V94" s="2"/>
      <c r="W94" s="2"/>
      <c r="X94" s="2"/>
      <c r="Y94" s="2"/>
      <c r="Z94" s="2"/>
    </row>
    <row r="95" spans="1:26" ht="15.7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4">
        <v>1</v>
      </c>
      <c r="P95" s="4" t="s">
        <v>1085</v>
      </c>
      <c r="Q95" s="8">
        <f>R95*(100/(142.40398-(442.52671*EXP(-0.04724*S95))))</f>
        <v>80.462254362007741</v>
      </c>
      <c r="R95" s="4">
        <v>95</v>
      </c>
      <c r="S95" s="9">
        <v>61.4</v>
      </c>
      <c r="T95" s="2"/>
      <c r="U95" s="2"/>
      <c r="V95" s="2"/>
      <c r="W95" s="2"/>
      <c r="X95" s="2"/>
      <c r="Y95" s="2"/>
      <c r="Z95" s="2"/>
    </row>
    <row r="96" spans="1:26" ht="15.7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4">
        <v>2</v>
      </c>
      <c r="P96" s="4" t="s">
        <v>1086</v>
      </c>
      <c r="Q96" s="8">
        <f t="shared" ref="Q96:Q104" si="12">R96*(100/(142.40398-(442.52671*EXP(-0.04724*S96))))</f>
        <v>78.772213374524512</v>
      </c>
      <c r="R96" s="4">
        <v>92.5</v>
      </c>
      <c r="S96" s="9">
        <v>60.85</v>
      </c>
      <c r="T96" s="2"/>
      <c r="U96" s="2"/>
      <c r="V96" s="2"/>
      <c r="W96" s="2"/>
      <c r="X96" s="2"/>
      <c r="Y96" s="2"/>
      <c r="Z96" s="2"/>
    </row>
    <row r="97" spans="1:26" ht="15.7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4">
        <v>3</v>
      </c>
      <c r="P97" s="4" t="s">
        <v>1101</v>
      </c>
      <c r="Q97" s="8">
        <f t="shared" si="12"/>
        <v>78.153786501104264</v>
      </c>
      <c r="R97" s="4">
        <v>97.5</v>
      </c>
      <c r="S97" s="9">
        <v>68.2</v>
      </c>
      <c r="T97" s="2"/>
      <c r="U97" s="2"/>
      <c r="V97" s="2"/>
      <c r="W97" s="2"/>
      <c r="X97" s="2"/>
      <c r="Y97" s="2"/>
      <c r="Z97" s="2"/>
    </row>
    <row r="98" spans="1:2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4">
        <v>4</v>
      </c>
      <c r="P98" s="4" t="s">
        <v>541</v>
      </c>
      <c r="Q98" s="8">
        <f t="shared" si="12"/>
        <v>77.453187012285255</v>
      </c>
      <c r="R98" s="4">
        <v>100</v>
      </c>
      <c r="S98" s="9">
        <v>74.2</v>
      </c>
      <c r="T98" s="2"/>
      <c r="U98" s="2"/>
      <c r="V98" s="2"/>
      <c r="W98" s="2"/>
      <c r="X98" s="2"/>
      <c r="Y98" s="2"/>
      <c r="Z98" s="2"/>
    </row>
    <row r="99" spans="1:26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4">
        <v>5</v>
      </c>
      <c r="P99" s="4" t="s">
        <v>1087</v>
      </c>
      <c r="Q99" s="8">
        <f t="shared" si="12"/>
        <v>74.038049288212946</v>
      </c>
      <c r="R99" s="4">
        <v>87.5</v>
      </c>
      <c r="S99" s="9">
        <v>61.5</v>
      </c>
      <c r="T99" s="2"/>
      <c r="U99" s="2"/>
      <c r="V99" s="2"/>
      <c r="W99" s="2"/>
      <c r="X99" s="2"/>
      <c r="Y99" s="2"/>
      <c r="Z99" s="2"/>
    </row>
    <row r="100" spans="1:26" ht="15.7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4">
        <v>6</v>
      </c>
      <c r="P100" s="4" t="s">
        <v>914</v>
      </c>
      <c r="Q100" s="8">
        <f t="shared" si="12"/>
        <v>70.983411652989062</v>
      </c>
      <c r="R100" s="4">
        <v>72.5</v>
      </c>
      <c r="S100" s="9">
        <v>50.74</v>
      </c>
      <c r="T100" s="2"/>
      <c r="U100" s="2"/>
      <c r="V100" s="2"/>
      <c r="W100" s="2"/>
      <c r="X100" s="2"/>
      <c r="Y100" s="2"/>
      <c r="Z100" s="2"/>
    </row>
    <row r="101" spans="1:26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4">
        <v>7</v>
      </c>
      <c r="P101" s="4" t="s">
        <v>688</v>
      </c>
      <c r="Q101" s="8">
        <f t="shared" si="12"/>
        <v>62.655149517405924</v>
      </c>
      <c r="R101" s="4">
        <v>87.5</v>
      </c>
      <c r="S101" s="9">
        <v>107.55</v>
      </c>
      <c r="T101" s="2"/>
      <c r="U101" s="2"/>
      <c r="V101" s="2"/>
      <c r="W101" s="2"/>
      <c r="X101" s="2"/>
      <c r="Y101" s="2"/>
      <c r="Z101" s="2"/>
    </row>
    <row r="102" spans="1:26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4">
        <v>8</v>
      </c>
      <c r="P102" s="4" t="s">
        <v>1077</v>
      </c>
      <c r="Q102" s="8">
        <f t="shared" si="12"/>
        <v>61.515520705840849</v>
      </c>
      <c r="R102" s="4">
        <v>62.5</v>
      </c>
      <c r="S102" s="9">
        <v>50.46</v>
      </c>
      <c r="T102" s="2"/>
      <c r="U102" s="2"/>
      <c r="V102" s="2"/>
      <c r="W102" s="2"/>
      <c r="X102" s="2"/>
      <c r="Y102" s="2"/>
      <c r="Z102" s="2"/>
    </row>
    <row r="103" spans="1:26" ht="15.7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4">
        <v>9</v>
      </c>
      <c r="P103" s="4" t="s">
        <v>983</v>
      </c>
      <c r="Q103" s="8">
        <f t="shared" si="12"/>
        <v>61.488945251733654</v>
      </c>
      <c r="R103" s="4">
        <v>77.5</v>
      </c>
      <c r="S103" s="9">
        <v>69.8</v>
      </c>
      <c r="T103" s="2"/>
      <c r="U103" s="2"/>
      <c r="V103" s="2"/>
      <c r="W103" s="2"/>
      <c r="X103" s="2"/>
      <c r="Y103" s="2"/>
      <c r="Z103" s="2"/>
    </row>
    <row r="104" spans="1:26" ht="15.7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4">
        <v>10</v>
      </c>
      <c r="P104" s="4" t="s">
        <v>403</v>
      </c>
      <c r="Q104" s="8">
        <f t="shared" si="12"/>
        <v>59.920406985018566</v>
      </c>
      <c r="R104" s="4">
        <v>75</v>
      </c>
      <c r="S104" s="9">
        <v>68.7</v>
      </c>
      <c r="T104" s="2"/>
      <c r="U104" s="2"/>
      <c r="V104" s="2"/>
      <c r="W104" s="2"/>
      <c r="X104" s="2"/>
      <c r="Y104" s="2"/>
      <c r="Z104" s="2"/>
    </row>
    <row r="105" spans="1:26" ht="15.7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</sheetData>
  <mergeCells count="28">
    <mergeCell ref="A36:N36"/>
    <mergeCell ref="A41:N41"/>
    <mergeCell ref="A47:N47"/>
    <mergeCell ref="A50:N50"/>
    <mergeCell ref="A11:N11"/>
    <mergeCell ref="A13:N13"/>
    <mergeCell ref="A18:N18"/>
    <mergeCell ref="A24:N24"/>
    <mergeCell ref="A28:N28"/>
    <mergeCell ref="A32:N32"/>
    <mergeCell ref="A5:N5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N1:N2"/>
    <mergeCell ref="A3:N3"/>
    <mergeCell ref="O93:S93"/>
    <mergeCell ref="A52:N52"/>
    <mergeCell ref="A59:N59"/>
    <mergeCell ref="A69:N69"/>
    <mergeCell ref="A74:N74"/>
    <mergeCell ref="O80:S8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PL CL</vt:lpstr>
      <vt:lpstr>BP EQ</vt:lpstr>
      <vt:lpstr>BP 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2026-05-02T10:23:31Z</dcterms:modified>
</cp:coreProperties>
</file>