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98F108C-4323-44C8-A211-DAD58CD3C426}" xr6:coauthVersionLast="45" xr6:coauthVersionMax="45" xr10:uidLastSave="{00000000-0000-0000-0000-000000000000}"/>
  <bookViews>
    <workbookView xWindow="-120" yWindow="-120" windowWidth="38640" windowHeight="21390" tabRatio="842" activeTab="1" xr2:uid="{00000000-000D-0000-FFFF-FFFF00000000}"/>
  </bookViews>
  <sheets>
    <sheet name="Жим лёжа" sheetId="8" r:id="rId1"/>
    <sheet name="Тяга" sheetId="13" r:id="rId2"/>
    <sheet name="Пауэрспорт" sheetId="15" r:id="rId3"/>
    <sheet name="Военный жим классический" sheetId="17" r:id="rId4"/>
    <sheet name="Военный жим многоповторный" sheetId="28" r:id="rId5"/>
    <sheet name="Народный жим" sheetId="11" r:id="rId6"/>
    <sheet name="Русский жим" sheetId="9" r:id="rId7"/>
    <sheet name="Народная тяга" sheetId="27" r:id="rId8"/>
    <sheet name="Русский бицепс" sheetId="29" r:id="rId9"/>
    <sheet name="Командное" sheetId="23" r:id="rId10"/>
    <sheet name="Тренерское" sheetId="24" r:id="rId1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8" l="1"/>
  <c r="J6" i="29"/>
  <c r="J9" i="9"/>
  <c r="N28" i="15"/>
  <c r="O28" i="15"/>
  <c r="M28" i="15"/>
  <c r="K28" i="15"/>
  <c r="M7" i="11"/>
  <c r="J16" i="9"/>
  <c r="L16" i="8"/>
  <c r="J14" i="9"/>
  <c r="N16" i="15"/>
  <c r="O16" i="15" s="1"/>
  <c r="M16" i="15"/>
  <c r="K16" i="15"/>
  <c r="M10" i="11"/>
  <c r="J17" i="9"/>
  <c r="M28" i="11"/>
  <c r="M9" i="11"/>
  <c r="M12" i="11"/>
  <c r="M15" i="11"/>
  <c r="M16" i="11"/>
  <c r="K6" i="17"/>
  <c r="L18" i="8"/>
  <c r="L21" i="8"/>
  <c r="J8" i="9"/>
  <c r="M20" i="11"/>
  <c r="N7" i="15"/>
  <c r="O7" i="15"/>
  <c r="M7" i="15"/>
  <c r="K7" i="15"/>
  <c r="N22" i="15"/>
  <c r="O22" i="15"/>
  <c r="M22" i="15"/>
  <c r="K22" i="15"/>
  <c r="N25" i="15"/>
  <c r="O25" i="15" s="1"/>
  <c r="M25" i="15"/>
  <c r="K25" i="15"/>
  <c r="L11" i="13"/>
  <c r="J13" i="9"/>
  <c r="N15" i="15"/>
  <c r="O15" i="15"/>
  <c r="M15" i="15"/>
  <c r="K15" i="15"/>
  <c r="M22" i="11"/>
  <c r="N14" i="15"/>
  <c r="O14" i="15"/>
  <c r="M14" i="15"/>
  <c r="K14" i="15"/>
  <c r="L6" i="28"/>
  <c r="N20" i="15"/>
  <c r="O20" i="15"/>
  <c r="M20" i="15"/>
  <c r="K20" i="15"/>
  <c r="N21" i="15"/>
  <c r="O21" i="15"/>
  <c r="M21" i="15"/>
  <c r="K21" i="15"/>
  <c r="L26" i="8"/>
  <c r="L30" i="8"/>
  <c r="M26" i="11"/>
  <c r="K11" i="17"/>
  <c r="L29" i="8"/>
  <c r="L9" i="13"/>
  <c r="N26" i="15"/>
  <c r="O26" i="15"/>
  <c r="M26" i="15"/>
  <c r="K26" i="15"/>
  <c r="L6" i="27"/>
  <c r="L6" i="8"/>
  <c r="L31" i="8"/>
  <c r="L32" i="8"/>
  <c r="L20" i="8"/>
  <c r="L8" i="13"/>
  <c r="L35" i="8"/>
  <c r="L13" i="8"/>
  <c r="L14" i="8"/>
  <c r="J15" i="9"/>
  <c r="K9" i="17"/>
  <c r="L36" i="8"/>
  <c r="K8" i="17"/>
  <c r="M8" i="11"/>
  <c r="M14" i="11"/>
  <c r="M17" i="11"/>
  <c r="M13" i="11"/>
  <c r="N8" i="15"/>
  <c r="O8" i="15" s="1"/>
  <c r="M8" i="15"/>
  <c r="K8" i="15"/>
  <c r="L19" i="8"/>
  <c r="L10" i="8"/>
  <c r="M24" i="11"/>
  <c r="L17" i="8"/>
  <c r="L15" i="8"/>
  <c r="N29" i="15"/>
  <c r="O29" i="15" s="1"/>
  <c r="M29" i="15"/>
  <c r="K29" i="15"/>
  <c r="L7" i="8"/>
  <c r="L9" i="8"/>
  <c r="L11" i="8"/>
  <c r="L6" i="13"/>
  <c r="N24" i="15"/>
  <c r="O24" i="15"/>
  <c r="M24" i="15"/>
  <c r="K24" i="15"/>
  <c r="N23" i="15"/>
  <c r="O23" i="15" s="1"/>
  <c r="M23" i="15"/>
  <c r="K23" i="15"/>
  <c r="J12" i="9"/>
  <c r="L12" i="13"/>
  <c r="L27" i="8"/>
  <c r="L22" i="8"/>
  <c r="M6" i="11"/>
  <c r="L34" i="8"/>
  <c r="L8" i="8"/>
  <c r="J10" i="9"/>
  <c r="N11" i="15"/>
  <c r="O11" i="15" s="1"/>
  <c r="M11" i="15"/>
  <c r="K11" i="15"/>
  <c r="L24" i="8"/>
  <c r="M27" i="11"/>
  <c r="J6" i="9"/>
  <c r="M19" i="11"/>
  <c r="N19" i="15"/>
  <c r="O19" i="15"/>
  <c r="M19" i="15"/>
  <c r="K19" i="15"/>
  <c r="N17" i="15"/>
  <c r="O17" i="15" s="1"/>
  <c r="M17" i="15"/>
  <c r="K17" i="15"/>
  <c r="L10" i="13"/>
</calcChain>
</file>

<file path=xl/sharedStrings.xml><?xml version="1.0" encoding="utf-8"?>
<sst xmlns="http://schemas.openxmlformats.org/spreadsheetml/2006/main" count="771" uniqueCount="194">
  <si>
    <t>Шварц</t>
  </si>
  <si>
    <t>Вес</t>
  </si>
  <si>
    <t>В/К</t>
  </si>
  <si>
    <t>ФИО</t>
  </si>
  <si>
    <t>Возрастная категория</t>
  </si>
  <si>
    <t>Рез-тат</t>
  </si>
  <si>
    <t>Дата Рождения</t>
  </si>
  <si>
    <t>Абсолютное первенство</t>
  </si>
  <si>
    <t>Главный судья</t>
  </si>
  <si>
    <t>Репницын А.</t>
  </si>
  <si>
    <t>НАРОДНЫЙ ЖИМ</t>
  </si>
  <si>
    <t>Кол-во</t>
  </si>
  <si>
    <t>С.вес</t>
  </si>
  <si>
    <t>Команда</t>
  </si>
  <si>
    <t>Номинация</t>
  </si>
  <si>
    <t>К\А</t>
  </si>
  <si>
    <t>Вес штанги</t>
  </si>
  <si>
    <t>Коэф.     НАП</t>
  </si>
  <si>
    <t>Абс.</t>
  </si>
  <si>
    <t>Главный секретарь</t>
  </si>
  <si>
    <t>Репницына М.</t>
  </si>
  <si>
    <t>ЖИМ СТОЯ</t>
  </si>
  <si>
    <t>ПОДЪЁМ НА БИЦЕПС</t>
  </si>
  <si>
    <t>ИТОГ</t>
  </si>
  <si>
    <t>Тренер</t>
  </si>
  <si>
    <t>Сумма</t>
  </si>
  <si>
    <t>ТРЕНЕР</t>
  </si>
  <si>
    <t>ПАУЭРСПОРТ</t>
  </si>
  <si>
    <t>ЖИМ ЛЁЖА</t>
  </si>
  <si>
    <t>К/А</t>
  </si>
  <si>
    <t>ТЯГА</t>
  </si>
  <si>
    <t>МУЖЧИНЫ, Любители, безэкип.</t>
  </si>
  <si>
    <t>ЖЕНЩИНЫ, Любители, безэкип.</t>
  </si>
  <si>
    <t>МУЖЧИНЫ, ПРО, безэкип.</t>
  </si>
  <si>
    <t>Див.</t>
  </si>
  <si>
    <t>ЖЕНЩИНЫ, Любители</t>
  </si>
  <si>
    <t>МУЖЧИНЫ, Любители</t>
  </si>
  <si>
    <t>МУЖЧИНЫ, ПРО</t>
  </si>
  <si>
    <t>ОДИНОЧНЫЙ ПОДЪЁМ ШТАНГИ НА БИЦЕПС</t>
  </si>
  <si>
    <t>ЖЕНЩИНЫ, Любители, 1/2 соб.веса</t>
  </si>
  <si>
    <t>МУЖЧИНЫ, Любители, 1/2 соб.веса</t>
  </si>
  <si>
    <t>МУЖЧИНЫ, Любители, соб.вес</t>
  </si>
  <si>
    <t>МУЖЧИНЫ, ПРО, соб.вес</t>
  </si>
  <si>
    <t>Очки</t>
  </si>
  <si>
    <t>ОДИНОЧНЫЙ ЖИМ ШТАНГИ СТОЯ</t>
  </si>
  <si>
    <t>PRO</t>
  </si>
  <si>
    <t>RAW</t>
  </si>
  <si>
    <t>AMT</t>
  </si>
  <si>
    <t>Степанов Станислав</t>
  </si>
  <si>
    <t>Красноярский край</t>
  </si>
  <si>
    <t>Кузьмин Юрий</t>
  </si>
  <si>
    <t>Каменск-Уральский</t>
  </si>
  <si>
    <t>Республика Коми</t>
  </si>
  <si>
    <t>Дата рождения</t>
  </si>
  <si>
    <t>Он-Лайн Кубок Евразии по силовым видам спорта, 22-28 июня 2020 года, Екатеринбург</t>
  </si>
  <si>
    <t>ЖЕНЩИНЫ, ПРО, безэкип.</t>
  </si>
  <si>
    <t>Низамова Наталья</t>
  </si>
  <si>
    <t>Плешков Константин</t>
  </si>
  <si>
    <t>Коровин Евгений</t>
  </si>
  <si>
    <t>Мизёв Евгений</t>
  </si>
  <si>
    <t>Попов Виктор</t>
  </si>
  <si>
    <t>Шакин Дмитрий</t>
  </si>
  <si>
    <t>Мызникова Юлия</t>
  </si>
  <si>
    <t>Рогов Александр</t>
  </si>
  <si>
    <t>Фёдорова Людмила</t>
  </si>
  <si>
    <t>Токарева Евгения</t>
  </si>
  <si>
    <t>Габова Наталья</t>
  </si>
  <si>
    <t>Ушакова Анжелика</t>
  </si>
  <si>
    <t>Кислухин Денис</t>
  </si>
  <si>
    <t>Хабаровский край</t>
  </si>
  <si>
    <t>Зуев Владимир</t>
  </si>
  <si>
    <t>Алтайский край</t>
  </si>
  <si>
    <t>Трапезникова Валерия</t>
  </si>
  <si>
    <t>Филюшкин Кирилл</t>
  </si>
  <si>
    <t>Пермский край</t>
  </si>
  <si>
    <t>Антонов Николай</t>
  </si>
  <si>
    <t>Черноусов Дмитрий</t>
  </si>
  <si>
    <t>Полищук Кама</t>
  </si>
  <si>
    <t>Голиков Данил</t>
  </si>
  <si>
    <t>Шуклина Мария</t>
  </si>
  <si>
    <t>Кировская область</t>
  </si>
  <si>
    <t>Шуклин Максим</t>
  </si>
  <si>
    <t>Мальцева Анна</t>
  </si>
  <si>
    <t>МУЖЧИНЫ, ПРО, 1/2 соб.веса</t>
  </si>
  <si>
    <t>Бызов Евгений</t>
  </si>
  <si>
    <t>Кинева Наталья</t>
  </si>
  <si>
    <t>Удачин Сергей</t>
  </si>
  <si>
    <t>Новгородская область</t>
  </si>
  <si>
    <t>МУЖЧИНЫ, Любители, софт.</t>
  </si>
  <si>
    <t>RAW+</t>
  </si>
  <si>
    <t>Штергер Виктор</t>
  </si>
  <si>
    <t>Апакшин Игорь</t>
  </si>
  <si>
    <t>Новоуральск</t>
  </si>
  <si>
    <t>Точилов Вячеслав</t>
  </si>
  <si>
    <t>Шуклин Егор</t>
  </si>
  <si>
    <t>Шуклин Артём</t>
  </si>
  <si>
    <t>Докукин Лев</t>
  </si>
  <si>
    <t>Бронникова Анастасия</t>
  </si>
  <si>
    <t>Попов Андрей</t>
  </si>
  <si>
    <t>Козлов Алексей</t>
  </si>
  <si>
    <t>МУЖЧИНЫ,ПРО</t>
  </si>
  <si>
    <t>Янсонс Альберт</t>
  </si>
  <si>
    <t>Заплатин Андрей</t>
  </si>
  <si>
    <t>Ширков Сергей</t>
  </si>
  <si>
    <t>Оренбургская область</t>
  </si>
  <si>
    <t>Пьянков Константин</t>
  </si>
  <si>
    <t>Нижегородская область</t>
  </si>
  <si>
    <t>Воронин Евгений</t>
  </si>
  <si>
    <t>Кинёв Дмитрий</t>
  </si>
  <si>
    <t>Блажко Евгений</t>
  </si>
  <si>
    <t>Уздемир Дмитрий</t>
  </si>
  <si>
    <t>Щукин Михаил</t>
  </si>
  <si>
    <t>Тюменская область</t>
  </si>
  <si>
    <t>Щукин Владимир</t>
  </si>
  <si>
    <t>Картавин Николай</t>
  </si>
  <si>
    <t>Батеньков Алексей</t>
  </si>
  <si>
    <t>Евгения Корякина</t>
  </si>
  <si>
    <t>МУЖЧИНЫ, Любители, 1.5 соб.веса</t>
  </si>
  <si>
    <t>Большенко Дмитрий</t>
  </si>
  <si>
    <t>Южный федеральный университет</t>
  </si>
  <si>
    <t>Ручка Андрей</t>
  </si>
  <si>
    <t>Республика Крым</t>
  </si>
  <si>
    <t>Ручка Сергей</t>
  </si>
  <si>
    <t>Абдуллаев Шадиг</t>
  </si>
  <si>
    <t>Приморский край</t>
  </si>
  <si>
    <t>Таах Александр</t>
  </si>
  <si>
    <t>Шурувенов Касымкул</t>
  </si>
  <si>
    <t>Камчатский край</t>
  </si>
  <si>
    <t>Воробьёв Сергей</t>
  </si>
  <si>
    <t>Самонов Виктор</t>
  </si>
  <si>
    <t>Димусев Владимир</t>
  </si>
  <si>
    <t>Селютин Григорий</t>
  </si>
  <si>
    <t>Спартанец</t>
  </si>
  <si>
    <t>Спартанец/Красноярский край</t>
  </si>
  <si>
    <t>Селютина Альбина</t>
  </si>
  <si>
    <t>Селютин Виталий</t>
  </si>
  <si>
    <t>Царёв Виталий</t>
  </si>
  <si>
    <t>ЖЕНЩИНЫ, ПРО, 1/2 соб.веса</t>
  </si>
  <si>
    <t>Щуплова Влада</t>
  </si>
  <si>
    <t>Аврамич Артём</t>
  </si>
  <si>
    <t>Касатов Дмитрий</t>
  </si>
  <si>
    <t>Московская область</t>
  </si>
  <si>
    <t>Диркс Иван</t>
  </si>
  <si>
    <t>Давыдова Альбина</t>
  </si>
  <si>
    <t>Республика Тарарстан</t>
  </si>
  <si>
    <t>Жвакин Александр</t>
  </si>
  <si>
    <t>Бессолицын Святослав</t>
  </si>
  <si>
    <t>Бессолицын Ярослав</t>
  </si>
  <si>
    <t>Бронский Артур</t>
  </si>
  <si>
    <t>Исакова Мария</t>
  </si>
  <si>
    <t>Дугинов Валерий</t>
  </si>
  <si>
    <t>Евченкова Екатерина</t>
  </si>
  <si>
    <t>Кыргызстан</t>
  </si>
  <si>
    <t>Евченков Александр</t>
  </si>
  <si>
    <t>Криницкая Мария</t>
  </si>
  <si>
    <t>Шнейдер Дмитрий</t>
  </si>
  <si>
    <t>Салосалов Сергей</t>
  </si>
  <si>
    <t>Екатеринбург</t>
  </si>
  <si>
    <t>Южный федеральный университет/Ростовская область</t>
  </si>
  <si>
    <t>Республика Татарстан</t>
  </si>
  <si>
    <t>Ростовская область</t>
  </si>
  <si>
    <t>I</t>
  </si>
  <si>
    <t>II</t>
  </si>
  <si>
    <t>III</t>
  </si>
  <si>
    <t>IV</t>
  </si>
  <si>
    <t>V</t>
  </si>
  <si>
    <t>VI</t>
  </si>
  <si>
    <t>VII</t>
  </si>
  <si>
    <t>XXII</t>
  </si>
  <si>
    <t>Гусельникова Екатерина</t>
  </si>
  <si>
    <t xml:space="preserve">Бызов Евгений </t>
  </si>
  <si>
    <t>II-III</t>
  </si>
  <si>
    <t>IX-X</t>
  </si>
  <si>
    <t>VIII</t>
  </si>
  <si>
    <t>Трофимов Илья</t>
  </si>
  <si>
    <t>XI-XVI</t>
  </si>
  <si>
    <t>XVII-XXI</t>
  </si>
  <si>
    <t>Молчаков Алексей</t>
  </si>
  <si>
    <t>Савихин Николай</t>
  </si>
  <si>
    <t>Кротков Василий</t>
  </si>
  <si>
    <t>VII-X</t>
  </si>
  <si>
    <t>XI-XII</t>
  </si>
  <si>
    <t>XIII-XXII</t>
  </si>
  <si>
    <t>XXIII</t>
  </si>
  <si>
    <t>пол</t>
  </si>
  <si>
    <t>жен</t>
  </si>
  <si>
    <t>муж</t>
  </si>
  <si>
    <t>№</t>
  </si>
  <si>
    <t>город</t>
  </si>
  <si>
    <t xml:space="preserve">д к </t>
  </si>
  <si>
    <t>o</t>
  </si>
  <si>
    <t>t</t>
  </si>
  <si>
    <t>m</t>
  </si>
  <si>
    <t>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</si>
</sst>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color indexed="10"/>
      <name val="Arial Cyr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0"/>
      <name val="Cambria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8"/>
      <name val="Arial Cyr"/>
      <charset val="204"/>
    </font>
    <font>
      <sz val="18"/>
      <name val="Arial Cyr"/>
      <charset val="204"/>
    </font>
    <font>
      <sz val="14"/>
      <color rgb="FF0000FF"/>
      <name val="Arial Cyr"/>
      <charset val="204"/>
    </font>
    <font>
      <sz val="10"/>
      <color rgb="FF0000FF"/>
      <name val="Arial Cyr"/>
      <charset val="204"/>
    </font>
    <font>
      <sz val="20"/>
      <color rgb="FF0070C0"/>
      <name val="Arial Cyr"/>
      <charset val="204"/>
    </font>
    <font>
      <b/>
      <sz val="8"/>
      <color rgb="FF0000FF"/>
      <name val="Arial Cyr"/>
      <charset val="204"/>
    </font>
    <font>
      <sz val="8"/>
      <color rgb="FF00B0F0"/>
      <name val="Arial"/>
      <family val="2"/>
      <charset val="204"/>
    </font>
    <font>
      <sz val="10"/>
      <color rgb="FF00B0F0"/>
      <name val="Arial"/>
      <family val="2"/>
      <charset val="204"/>
    </font>
    <font>
      <b/>
      <sz val="8"/>
      <color rgb="FF00B0F0"/>
      <name val="Arial"/>
      <family val="2"/>
      <charset val="204"/>
    </font>
    <font>
      <b/>
      <sz val="10"/>
      <color rgb="FF00B0F0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sz val="10"/>
      <color rgb="FF00B0F0"/>
      <name val="Arial Cyr"/>
      <charset val="204"/>
    </font>
    <font>
      <b/>
      <sz val="12"/>
      <color rgb="FF00B0F0"/>
      <name val="Arial"/>
      <family val="2"/>
      <charset val="204"/>
    </font>
    <font>
      <sz val="12"/>
      <color rgb="FF00B0F0"/>
      <name val="Arial Cyr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64" fontId="19" fillId="0" borderId="0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19" fillId="0" borderId="0" xfId="0" applyNumberFormat="1" applyFont="1" applyFill="1" applyBorder="1" applyAlignment="1">
      <alignment vertical="center"/>
    </xf>
    <xf numFmtId="164" fontId="20" fillId="0" borderId="0" xfId="0" applyNumberFormat="1" applyFont="1" applyFill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6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center" vertical="center"/>
    </xf>
    <xf numFmtId="164" fontId="2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164" fontId="20" fillId="0" borderId="1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14" fontId="6" fillId="0" borderId="21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2" fontId="6" fillId="0" borderId="21" xfId="0" applyNumberFormat="1" applyFont="1" applyFill="1" applyBorder="1" applyAlignment="1">
      <alignment horizontal="center" vertical="center"/>
    </xf>
    <xf numFmtId="164" fontId="16" fillId="0" borderId="2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14" fontId="6" fillId="0" borderId="23" xfId="0" applyNumberFormat="1" applyFont="1" applyFill="1" applyBorder="1" applyAlignment="1">
      <alignment horizontal="center" vertical="center"/>
    </xf>
    <xf numFmtId="164" fontId="6" fillId="0" borderId="23" xfId="0" applyNumberFormat="1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/>
    </xf>
    <xf numFmtId="164" fontId="16" fillId="0" borderId="23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6" fillId="0" borderId="30" xfId="0" applyNumberFormat="1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26" fillId="0" borderId="32" xfId="0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" fontId="18" fillId="0" borderId="0" xfId="0" applyNumberFormat="1" applyFont="1"/>
    <xf numFmtId="0" fontId="18" fillId="0" borderId="0" xfId="0" applyNumberFormat="1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20" fillId="0" borderId="5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164" fontId="20" fillId="0" borderId="6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64" fontId="20" fillId="0" borderId="6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16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>
      <alignment horizontal="center" vertical="center"/>
    </xf>
    <xf numFmtId="164" fontId="26" fillId="0" borderId="6" xfId="0" applyNumberFormat="1" applyFont="1" applyFill="1" applyBorder="1" applyAlignment="1">
      <alignment horizontal="center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26" fillId="0" borderId="6" xfId="0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164" fontId="26" fillId="0" borderId="7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0" fontId="18" fillId="0" borderId="33" xfId="0" applyNumberFormat="1" applyFont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14" fontId="6" fillId="0" borderId="43" xfId="0" applyNumberFormat="1" applyFont="1" applyFill="1" applyBorder="1" applyAlignment="1">
      <alignment horizontal="center" vertical="center"/>
    </xf>
    <xf numFmtId="2" fontId="6" fillId="0" borderId="43" xfId="0" applyNumberFormat="1" applyFont="1" applyFill="1" applyBorder="1" applyAlignment="1">
      <alignment horizontal="center" vertical="center"/>
    </xf>
    <xf numFmtId="0" fontId="17" fillId="0" borderId="19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64" fontId="22" fillId="0" borderId="47" xfId="0" applyNumberFormat="1" applyFont="1" applyBorder="1" applyAlignment="1">
      <alignment horizontal="center" vertical="center" wrapText="1"/>
    </xf>
    <xf numFmtId="164" fontId="22" fillId="0" borderId="48" xfId="0" applyNumberFormat="1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64" fontId="15" fillId="0" borderId="21" xfId="0" applyNumberFormat="1" applyFont="1" applyFill="1" applyBorder="1" applyAlignment="1">
      <alignment horizontal="center" vertical="center" wrapText="1"/>
    </xf>
    <xf numFmtId="164" fontId="15" fillId="0" borderId="43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2" fontId="14" fillId="0" borderId="21" xfId="0" applyNumberFormat="1" applyFont="1" applyFill="1" applyBorder="1" applyAlignment="1">
      <alignment horizontal="center" vertical="center" wrapText="1"/>
    </xf>
    <xf numFmtId="2" fontId="14" fillId="0" borderId="43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2" fontId="14" fillId="0" borderId="1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9"/>
  <sheetViews>
    <sheetView workbookViewId="0">
      <selection activeCell="F3" sqref="F3:F4"/>
    </sheetView>
  </sheetViews>
  <sheetFormatPr defaultRowHeight="12.75" x14ac:dyDescent="0.2"/>
  <cols>
    <col min="1" max="2" width="5.85546875" style="5" bestFit="1" customWidth="1"/>
    <col min="3" max="3" width="7.28515625" style="5" customWidth="1"/>
    <col min="4" max="4" width="5.85546875" style="5" bestFit="1" customWidth="1"/>
    <col min="5" max="5" width="52.85546875" style="5" customWidth="1"/>
    <col min="6" max="6" width="22" style="5" customWidth="1"/>
    <col min="7" max="7" width="13.28515625" style="5" bestFit="1" customWidth="1"/>
    <col min="8" max="8" width="12.85546875" style="5" customWidth="1"/>
    <col min="9" max="9" width="8.140625" style="5" customWidth="1"/>
    <col min="10" max="10" width="7.7109375" style="28" customWidth="1"/>
    <col min="11" max="11" width="10.42578125" style="12" customWidth="1"/>
    <col min="12" max="12" width="8.28515625" style="30" customWidth="1"/>
    <col min="13" max="13" width="12.140625" style="18" customWidth="1"/>
    <col min="14" max="14" width="23.28515625" style="18" customWidth="1"/>
    <col min="15" max="15" width="14.5703125" style="18" customWidth="1"/>
    <col min="16" max="16" width="6.140625" style="19" customWidth="1"/>
    <col min="17" max="17" width="6.140625" style="20" customWidth="1"/>
    <col min="18" max="18" width="6.140625" style="19" customWidth="1"/>
    <col min="19" max="19" width="6.140625" style="20" customWidth="1"/>
    <col min="20" max="22" width="6.140625" style="18" customWidth="1"/>
    <col min="23" max="23" width="2.28515625" style="18" customWidth="1"/>
    <col min="24" max="24" width="6.140625" style="19" customWidth="1"/>
    <col min="25" max="25" width="6.140625" style="20" customWidth="1"/>
    <col min="26" max="26" width="6.140625" style="19" customWidth="1"/>
    <col min="27" max="27" width="9" style="22" customWidth="1"/>
    <col min="28" max="54" width="9.140625" style="7"/>
    <col min="55" max="16384" width="9.140625" style="5"/>
  </cols>
  <sheetData>
    <row r="1" spans="1:54" ht="19.5" customHeight="1" x14ac:dyDescent="0.2">
      <c r="A1" s="81" t="s">
        <v>54</v>
      </c>
      <c r="E1" s="17"/>
      <c r="F1" s="17"/>
      <c r="G1" s="17"/>
      <c r="H1" s="17"/>
      <c r="I1" s="17"/>
      <c r="J1" s="25"/>
      <c r="K1" s="32"/>
      <c r="L1" s="29"/>
      <c r="M1" s="17"/>
      <c r="N1" s="17"/>
      <c r="O1" s="17"/>
    </row>
    <row r="2" spans="1:54" ht="18.75" thickBot="1" x14ac:dyDescent="0.25">
      <c r="G2" s="8"/>
      <c r="H2" s="14"/>
      <c r="I2" s="9"/>
      <c r="J2" s="26"/>
    </row>
    <row r="3" spans="1:54" x14ac:dyDescent="0.2">
      <c r="A3" s="201" t="s">
        <v>187</v>
      </c>
      <c r="B3" s="201" t="s">
        <v>189</v>
      </c>
      <c r="C3" s="201" t="s">
        <v>34</v>
      </c>
      <c r="D3" s="201" t="s">
        <v>2</v>
      </c>
      <c r="E3" s="199" t="s">
        <v>3</v>
      </c>
      <c r="F3" s="199" t="s">
        <v>188</v>
      </c>
      <c r="G3" s="199" t="s">
        <v>6</v>
      </c>
      <c r="H3" s="199" t="s">
        <v>4</v>
      </c>
      <c r="I3" s="199" t="s">
        <v>1</v>
      </c>
      <c r="J3" s="205" t="s">
        <v>0</v>
      </c>
      <c r="K3" s="207" t="s">
        <v>28</v>
      </c>
      <c r="L3" s="208"/>
      <c r="M3" s="203" t="s">
        <v>7</v>
      </c>
      <c r="N3" s="203" t="s">
        <v>26</v>
      </c>
      <c r="O3" s="249" t="s">
        <v>184</v>
      </c>
      <c r="V3" s="7"/>
      <c r="W3" s="7"/>
      <c r="X3" s="7"/>
      <c r="Y3" s="7"/>
      <c r="Z3" s="7"/>
      <c r="AA3" s="7"/>
    </row>
    <row r="4" spans="1:54" s="10" customFormat="1" ht="13.5" thickBot="1" x14ac:dyDescent="0.25">
      <c r="A4" s="202"/>
      <c r="B4" s="202"/>
      <c r="C4" s="202"/>
      <c r="D4" s="202"/>
      <c r="E4" s="200"/>
      <c r="F4" s="200"/>
      <c r="G4" s="200"/>
      <c r="H4" s="200"/>
      <c r="I4" s="200"/>
      <c r="J4" s="206"/>
      <c r="K4" s="48" t="s">
        <v>5</v>
      </c>
      <c r="L4" s="49" t="s">
        <v>0</v>
      </c>
      <c r="M4" s="204"/>
      <c r="N4" s="204"/>
      <c r="O4" s="249"/>
      <c r="P4" s="19"/>
      <c r="Q4" s="20"/>
      <c r="R4" s="19"/>
      <c r="S4" s="20"/>
      <c r="T4" s="18"/>
      <c r="U4" s="18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</row>
    <row r="5" spans="1:54" x14ac:dyDescent="0.2">
      <c r="A5" s="82"/>
      <c r="B5" s="80"/>
      <c r="C5" s="80"/>
      <c r="D5" s="80"/>
      <c r="E5" s="83" t="s">
        <v>32</v>
      </c>
      <c r="F5" s="63"/>
      <c r="G5" s="75"/>
      <c r="H5" s="84"/>
      <c r="I5" s="64"/>
      <c r="J5" s="85"/>
      <c r="K5" s="86"/>
      <c r="L5" s="87"/>
      <c r="M5" s="99"/>
      <c r="N5" s="69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54" x14ac:dyDescent="0.2">
      <c r="A6" s="50">
        <v>1</v>
      </c>
      <c r="B6" s="6" t="s">
        <v>47</v>
      </c>
      <c r="C6" s="6" t="s">
        <v>46</v>
      </c>
      <c r="D6" s="6">
        <v>48</v>
      </c>
      <c r="E6" s="1" t="s">
        <v>116</v>
      </c>
      <c r="F6" s="4" t="s">
        <v>51</v>
      </c>
      <c r="G6" s="2">
        <v>32844</v>
      </c>
      <c r="H6" s="1" t="s">
        <v>190</v>
      </c>
      <c r="I6" s="3">
        <v>46.5</v>
      </c>
      <c r="J6" s="27">
        <v>0</v>
      </c>
      <c r="K6" s="36">
        <v>37.5</v>
      </c>
      <c r="L6" s="31">
        <f t="shared" ref="L6:L11" si="0">K6*J6</f>
        <v>0</v>
      </c>
      <c r="M6" s="100"/>
      <c r="N6" s="71" t="s">
        <v>67</v>
      </c>
      <c r="O6" s="18" t="s">
        <v>185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x14ac:dyDescent="0.2">
      <c r="A7" s="50">
        <v>1</v>
      </c>
      <c r="B7" s="6" t="s">
        <v>47</v>
      </c>
      <c r="C7" s="6" t="s">
        <v>46</v>
      </c>
      <c r="D7" s="6">
        <v>52</v>
      </c>
      <c r="E7" s="1" t="s">
        <v>77</v>
      </c>
      <c r="F7" s="4" t="s">
        <v>51</v>
      </c>
      <c r="G7" s="2">
        <v>33946</v>
      </c>
      <c r="H7" s="1" t="s">
        <v>190</v>
      </c>
      <c r="I7" s="3">
        <v>51.8</v>
      </c>
      <c r="J7" s="27">
        <v>0</v>
      </c>
      <c r="K7" s="36">
        <v>40</v>
      </c>
      <c r="L7" s="31">
        <f t="shared" si="0"/>
        <v>0</v>
      </c>
      <c r="M7" s="100"/>
      <c r="N7" s="71" t="s">
        <v>50</v>
      </c>
      <c r="O7" s="18" t="s">
        <v>185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1:54" x14ac:dyDescent="0.2">
      <c r="A8" s="50">
        <v>1</v>
      </c>
      <c r="B8" s="6" t="s">
        <v>47</v>
      </c>
      <c r="C8" s="6" t="s">
        <v>46</v>
      </c>
      <c r="D8" s="6">
        <v>75</v>
      </c>
      <c r="E8" s="1" t="s">
        <v>72</v>
      </c>
      <c r="F8" s="4" t="s">
        <v>51</v>
      </c>
      <c r="G8" s="2">
        <v>36921</v>
      </c>
      <c r="H8" s="1" t="s">
        <v>191</v>
      </c>
      <c r="I8" s="3">
        <v>68.8</v>
      </c>
      <c r="J8" s="27">
        <v>0</v>
      </c>
      <c r="K8" s="36">
        <v>55</v>
      </c>
      <c r="L8" s="31">
        <f t="shared" si="0"/>
        <v>0</v>
      </c>
      <c r="M8" s="100"/>
      <c r="N8" s="71" t="s">
        <v>67</v>
      </c>
      <c r="O8" s="18" t="s">
        <v>185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</row>
    <row r="9" spans="1:54" x14ac:dyDescent="0.2">
      <c r="A9" s="50">
        <v>1</v>
      </c>
      <c r="B9" s="6" t="s">
        <v>47</v>
      </c>
      <c r="C9" s="6" t="s">
        <v>46</v>
      </c>
      <c r="D9" s="6">
        <v>75</v>
      </c>
      <c r="E9" s="1" t="s">
        <v>64</v>
      </c>
      <c r="F9" s="4" t="s">
        <v>51</v>
      </c>
      <c r="G9" s="2">
        <v>28099</v>
      </c>
      <c r="H9" s="1" t="s">
        <v>192</v>
      </c>
      <c r="I9" s="3">
        <v>72.599999999999994</v>
      </c>
      <c r="J9" s="27">
        <v>0</v>
      </c>
      <c r="K9" s="36">
        <v>45</v>
      </c>
      <c r="L9" s="31">
        <f t="shared" si="0"/>
        <v>0</v>
      </c>
      <c r="M9" s="100"/>
      <c r="N9" s="71" t="s">
        <v>50</v>
      </c>
      <c r="O9" s="18" t="s">
        <v>185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</row>
    <row r="10" spans="1:54" x14ac:dyDescent="0.2">
      <c r="A10" s="50">
        <v>1</v>
      </c>
      <c r="B10" s="6" t="s">
        <v>47</v>
      </c>
      <c r="C10" s="6" t="s">
        <v>46</v>
      </c>
      <c r="D10" s="6">
        <v>82.5</v>
      </c>
      <c r="E10" s="1" t="s">
        <v>85</v>
      </c>
      <c r="F10" s="4" t="s">
        <v>51</v>
      </c>
      <c r="G10" s="2">
        <v>29931</v>
      </c>
      <c r="H10" s="1" t="s">
        <v>190</v>
      </c>
      <c r="I10" s="3">
        <v>79.099999999999994</v>
      </c>
      <c r="J10" s="27">
        <v>0</v>
      </c>
      <c r="K10" s="36">
        <v>57.5</v>
      </c>
      <c r="L10" s="31">
        <f t="shared" si="0"/>
        <v>0</v>
      </c>
      <c r="M10" s="100"/>
      <c r="N10" s="71" t="s">
        <v>67</v>
      </c>
      <c r="O10" s="18" t="s">
        <v>185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1:54" x14ac:dyDescent="0.2">
      <c r="A11" s="50">
        <v>2</v>
      </c>
      <c r="B11" s="6" t="s">
        <v>47</v>
      </c>
      <c r="C11" s="6" t="s">
        <v>46</v>
      </c>
      <c r="D11" s="6">
        <v>82.5</v>
      </c>
      <c r="E11" s="1" t="s">
        <v>65</v>
      </c>
      <c r="F11" s="4" t="s">
        <v>51</v>
      </c>
      <c r="G11" s="2">
        <v>33149</v>
      </c>
      <c r="H11" s="1" t="s">
        <v>190</v>
      </c>
      <c r="I11" s="3">
        <v>80.400000000000006</v>
      </c>
      <c r="J11" s="27">
        <v>0</v>
      </c>
      <c r="K11" s="36">
        <v>40</v>
      </c>
      <c r="L11" s="31">
        <f t="shared" si="0"/>
        <v>0</v>
      </c>
      <c r="M11" s="100"/>
      <c r="N11" s="71" t="s">
        <v>50</v>
      </c>
      <c r="O11" s="18" t="s">
        <v>185</v>
      </c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1:54" s="15" customFormat="1" x14ac:dyDescent="0.2">
      <c r="A12" s="88"/>
      <c r="B12" s="16"/>
      <c r="C12" s="6"/>
      <c r="D12" s="16"/>
      <c r="E12" s="79" t="s">
        <v>31</v>
      </c>
      <c r="F12" s="4"/>
      <c r="G12" s="2"/>
      <c r="H12" s="1"/>
      <c r="I12" s="3"/>
      <c r="J12" s="27"/>
      <c r="K12" s="11"/>
      <c r="L12" s="31"/>
      <c r="M12" s="100"/>
      <c r="N12" s="70"/>
      <c r="O12" s="18"/>
      <c r="P12" s="19"/>
      <c r="Q12" s="20"/>
      <c r="R12" s="19"/>
      <c r="S12" s="20"/>
      <c r="T12" s="18"/>
      <c r="U12" s="18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1:54" x14ac:dyDescent="0.2">
      <c r="A13" s="50">
        <v>1</v>
      </c>
      <c r="B13" s="6" t="s">
        <v>47</v>
      </c>
      <c r="C13" s="6" t="s">
        <v>46</v>
      </c>
      <c r="D13" s="6">
        <v>67.5</v>
      </c>
      <c r="E13" s="1" t="s">
        <v>109</v>
      </c>
      <c r="F13" s="4" t="s">
        <v>71</v>
      </c>
      <c r="G13" s="2">
        <v>38625</v>
      </c>
      <c r="H13" s="1" t="s">
        <v>191</v>
      </c>
      <c r="I13" s="3">
        <v>64.150000000000006</v>
      </c>
      <c r="J13" s="27">
        <v>0</v>
      </c>
      <c r="K13" s="36">
        <v>85</v>
      </c>
      <c r="L13" s="31">
        <f t="shared" ref="L13:L22" si="1">K13*J13</f>
        <v>0</v>
      </c>
      <c r="M13" s="100"/>
      <c r="N13" s="71" t="s">
        <v>90</v>
      </c>
      <c r="O13" s="18" t="s">
        <v>186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1:54" x14ac:dyDescent="0.2">
      <c r="A14" s="50">
        <v>1</v>
      </c>
      <c r="B14" s="6" t="s">
        <v>47</v>
      </c>
      <c r="C14" s="6" t="s">
        <v>46</v>
      </c>
      <c r="D14" s="6">
        <v>82.5</v>
      </c>
      <c r="E14" s="1" t="s">
        <v>108</v>
      </c>
      <c r="F14" s="4" t="s">
        <v>51</v>
      </c>
      <c r="G14" s="2">
        <v>38401</v>
      </c>
      <c r="H14" s="1" t="s">
        <v>191</v>
      </c>
      <c r="I14" s="3">
        <v>63.7</v>
      </c>
      <c r="J14" s="27">
        <v>0</v>
      </c>
      <c r="K14" s="36">
        <v>100</v>
      </c>
      <c r="L14" s="31">
        <f t="shared" si="1"/>
        <v>0</v>
      </c>
      <c r="M14" s="100"/>
      <c r="N14" s="71" t="s">
        <v>50</v>
      </c>
      <c r="O14" s="18" t="s">
        <v>186</v>
      </c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1:54" x14ac:dyDescent="0.2">
      <c r="A15" s="50">
        <v>1</v>
      </c>
      <c r="B15" s="6" t="s">
        <v>47</v>
      </c>
      <c r="C15" s="6" t="s">
        <v>46</v>
      </c>
      <c r="D15" s="6">
        <v>82.5</v>
      </c>
      <c r="E15" s="1" t="s">
        <v>78</v>
      </c>
      <c r="F15" s="4" t="s">
        <v>51</v>
      </c>
      <c r="G15" s="2">
        <v>32052</v>
      </c>
      <c r="H15" s="1" t="s">
        <v>190</v>
      </c>
      <c r="I15" s="3">
        <v>81.2</v>
      </c>
      <c r="J15" s="27">
        <v>0</v>
      </c>
      <c r="K15" s="36">
        <v>80</v>
      </c>
      <c r="L15" s="31">
        <f t="shared" si="1"/>
        <v>0</v>
      </c>
      <c r="M15" s="100"/>
      <c r="N15" s="71" t="s">
        <v>50</v>
      </c>
      <c r="O15" s="18" t="s">
        <v>186</v>
      </c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1:54" x14ac:dyDescent="0.2">
      <c r="A16" s="50">
        <v>1</v>
      </c>
      <c r="B16" s="6" t="s">
        <v>47</v>
      </c>
      <c r="C16" s="6" t="s">
        <v>46</v>
      </c>
      <c r="D16" s="6">
        <v>90</v>
      </c>
      <c r="E16" s="1" t="s">
        <v>156</v>
      </c>
      <c r="F16" s="4" t="s">
        <v>141</v>
      </c>
      <c r="G16" s="2">
        <v>38241</v>
      </c>
      <c r="H16" s="1" t="s">
        <v>191</v>
      </c>
      <c r="I16" s="3">
        <v>88.7</v>
      </c>
      <c r="J16" s="27">
        <v>0</v>
      </c>
      <c r="K16" s="36">
        <v>160</v>
      </c>
      <c r="L16" s="31">
        <f t="shared" si="1"/>
        <v>0</v>
      </c>
      <c r="M16" s="100"/>
      <c r="N16" s="71"/>
      <c r="O16" s="18" t="s">
        <v>186</v>
      </c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1:54" x14ac:dyDescent="0.2">
      <c r="A17" s="50">
        <v>2</v>
      </c>
      <c r="B17" s="6" t="s">
        <v>47</v>
      </c>
      <c r="C17" s="6" t="s">
        <v>46</v>
      </c>
      <c r="D17" s="6">
        <v>90</v>
      </c>
      <c r="E17" s="1" t="s">
        <v>76</v>
      </c>
      <c r="F17" s="4" t="s">
        <v>74</v>
      </c>
      <c r="G17" s="2">
        <v>36748</v>
      </c>
      <c r="H17" s="1" t="s">
        <v>191</v>
      </c>
      <c r="I17" s="3">
        <v>86.7</v>
      </c>
      <c r="J17" s="27">
        <v>0</v>
      </c>
      <c r="K17" s="36">
        <v>135</v>
      </c>
      <c r="L17" s="31">
        <f t="shared" si="1"/>
        <v>0</v>
      </c>
      <c r="M17" s="100"/>
      <c r="N17" s="71" t="s">
        <v>75</v>
      </c>
      <c r="O17" s="18" t="s">
        <v>186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1:54" x14ac:dyDescent="0.2">
      <c r="A18" s="50">
        <v>3</v>
      </c>
      <c r="B18" s="6" t="s">
        <v>47</v>
      </c>
      <c r="C18" s="6" t="s">
        <v>46</v>
      </c>
      <c r="D18" s="6">
        <v>90</v>
      </c>
      <c r="E18" s="1" t="s">
        <v>142</v>
      </c>
      <c r="F18" s="4" t="s">
        <v>71</v>
      </c>
      <c r="G18" s="2">
        <v>37502</v>
      </c>
      <c r="H18" s="1" t="s">
        <v>191</v>
      </c>
      <c r="I18" s="3">
        <v>89.6</v>
      </c>
      <c r="J18" s="27">
        <v>0</v>
      </c>
      <c r="K18" s="36">
        <v>135</v>
      </c>
      <c r="L18" s="31">
        <f>K18*J18</f>
        <v>0</v>
      </c>
      <c r="M18" s="100"/>
      <c r="N18" s="71" t="s">
        <v>90</v>
      </c>
      <c r="O18" s="18" t="s">
        <v>186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1:54" x14ac:dyDescent="0.2">
      <c r="A19" s="50">
        <v>1</v>
      </c>
      <c r="B19" s="6" t="s">
        <v>47</v>
      </c>
      <c r="C19" s="6" t="s">
        <v>46</v>
      </c>
      <c r="D19" s="6">
        <v>90</v>
      </c>
      <c r="E19" s="1" t="s">
        <v>86</v>
      </c>
      <c r="F19" s="4" t="s">
        <v>87</v>
      </c>
      <c r="G19" s="2">
        <v>31947</v>
      </c>
      <c r="H19" s="1" t="s">
        <v>190</v>
      </c>
      <c r="I19" s="3">
        <v>89.2</v>
      </c>
      <c r="J19" s="27">
        <v>0</v>
      </c>
      <c r="K19" s="36">
        <v>170</v>
      </c>
      <c r="L19" s="31">
        <f t="shared" si="1"/>
        <v>0</v>
      </c>
      <c r="M19" s="100"/>
      <c r="N19" s="71"/>
      <c r="O19" s="18" t="s">
        <v>186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1:54" x14ac:dyDescent="0.2">
      <c r="A20" s="50">
        <v>1</v>
      </c>
      <c r="B20" s="6" t="s">
        <v>47</v>
      </c>
      <c r="C20" s="6" t="s">
        <v>46</v>
      </c>
      <c r="D20" s="6">
        <v>100</v>
      </c>
      <c r="E20" s="1" t="s">
        <v>114</v>
      </c>
      <c r="F20" s="4" t="s">
        <v>112</v>
      </c>
      <c r="G20" s="2">
        <v>39022</v>
      </c>
      <c r="H20" s="1" t="s">
        <v>191</v>
      </c>
      <c r="I20" s="3">
        <v>95</v>
      </c>
      <c r="J20" s="27">
        <v>0</v>
      </c>
      <c r="K20" s="36">
        <v>45</v>
      </c>
      <c r="L20" s="31">
        <f>K20*J20</f>
        <v>0</v>
      </c>
      <c r="M20" s="100"/>
      <c r="N20" s="71" t="s">
        <v>113</v>
      </c>
      <c r="O20" s="18" t="s">
        <v>186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1:54" x14ac:dyDescent="0.2">
      <c r="A21" s="50">
        <v>1</v>
      </c>
      <c r="B21" s="6" t="s">
        <v>47</v>
      </c>
      <c r="C21" s="6" t="s">
        <v>46</v>
      </c>
      <c r="D21" s="6">
        <v>110</v>
      </c>
      <c r="E21" s="1" t="s">
        <v>140</v>
      </c>
      <c r="F21" s="4" t="s">
        <v>141</v>
      </c>
      <c r="G21" s="2">
        <v>28267</v>
      </c>
      <c r="H21" s="1" t="s">
        <v>190</v>
      </c>
      <c r="I21" s="3">
        <v>102.3</v>
      </c>
      <c r="J21" s="27">
        <v>0</v>
      </c>
      <c r="K21" s="36">
        <v>225</v>
      </c>
      <c r="L21" s="31">
        <f>K21*J21</f>
        <v>0</v>
      </c>
      <c r="M21" s="100"/>
      <c r="N21" s="71"/>
      <c r="O21" s="18" t="s">
        <v>186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1:54" ht="13.5" customHeight="1" x14ac:dyDescent="0.2">
      <c r="A22" s="50">
        <v>1</v>
      </c>
      <c r="B22" s="6" t="s">
        <v>47</v>
      </c>
      <c r="C22" s="6" t="s">
        <v>46</v>
      </c>
      <c r="D22" s="6">
        <v>140</v>
      </c>
      <c r="E22" s="1" t="s">
        <v>60</v>
      </c>
      <c r="F22" s="4" t="s">
        <v>49</v>
      </c>
      <c r="G22" s="2">
        <v>23918</v>
      </c>
      <c r="H22" s="1" t="s">
        <v>192</v>
      </c>
      <c r="I22" s="3">
        <v>129.85</v>
      </c>
      <c r="J22" s="27">
        <v>0</v>
      </c>
      <c r="K22" s="36">
        <v>100</v>
      </c>
      <c r="L22" s="31">
        <f t="shared" si="1"/>
        <v>0</v>
      </c>
      <c r="M22" s="100"/>
      <c r="N22" s="71" t="s">
        <v>57</v>
      </c>
      <c r="O22" s="18" t="s">
        <v>186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1:54" s="15" customFormat="1" x14ac:dyDescent="0.2">
      <c r="A23" s="88"/>
      <c r="B23" s="16"/>
      <c r="C23" s="6"/>
      <c r="D23" s="16"/>
      <c r="E23" s="79" t="s">
        <v>55</v>
      </c>
      <c r="F23" s="4"/>
      <c r="G23" s="2"/>
      <c r="H23" s="1"/>
      <c r="I23" s="3"/>
      <c r="J23" s="27"/>
      <c r="K23" s="11"/>
      <c r="L23" s="31"/>
      <c r="M23" s="100"/>
      <c r="N23" s="70"/>
      <c r="O23" s="18"/>
      <c r="P23" s="19"/>
      <c r="Q23" s="20"/>
      <c r="R23" s="19"/>
      <c r="S23" s="20"/>
      <c r="T23" s="18"/>
      <c r="U23" s="18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1:54" x14ac:dyDescent="0.2">
      <c r="A24" s="50">
        <v>1</v>
      </c>
      <c r="B24" s="6" t="s">
        <v>45</v>
      </c>
      <c r="C24" s="6" t="s">
        <v>46</v>
      </c>
      <c r="D24" s="6">
        <v>67.5</v>
      </c>
      <c r="E24" s="1" t="s">
        <v>56</v>
      </c>
      <c r="F24" s="4" t="s">
        <v>157</v>
      </c>
      <c r="G24" s="2">
        <v>29435</v>
      </c>
      <c r="H24" s="1" t="s">
        <v>190</v>
      </c>
      <c r="I24" s="3">
        <v>66.7</v>
      </c>
      <c r="J24" s="27">
        <v>0</v>
      </c>
      <c r="K24" s="36">
        <v>55</v>
      </c>
      <c r="L24" s="31">
        <f>K24*J24</f>
        <v>0</v>
      </c>
      <c r="M24" s="100"/>
      <c r="N24" s="71" t="s">
        <v>179</v>
      </c>
      <c r="O24" s="18" t="s">
        <v>185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54" s="15" customFormat="1" x14ac:dyDescent="0.2">
      <c r="A25" s="88"/>
      <c r="B25" s="16"/>
      <c r="C25" s="6"/>
      <c r="D25" s="16"/>
      <c r="E25" s="79" t="s">
        <v>33</v>
      </c>
      <c r="F25" s="4"/>
      <c r="G25" s="2"/>
      <c r="H25" s="1"/>
      <c r="I25" s="3"/>
      <c r="J25" s="27"/>
      <c r="K25" s="11"/>
      <c r="L25" s="31"/>
      <c r="M25" s="100"/>
      <c r="N25" s="70"/>
      <c r="O25" s="18"/>
      <c r="P25" s="19"/>
      <c r="Q25" s="20"/>
      <c r="R25" s="19"/>
      <c r="S25" s="20"/>
      <c r="T25" s="18"/>
      <c r="U25" s="18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1:54" x14ac:dyDescent="0.2">
      <c r="A26" s="50">
        <v>1</v>
      </c>
      <c r="B26" s="6" t="s">
        <v>45</v>
      </c>
      <c r="C26" s="6" t="s">
        <v>46</v>
      </c>
      <c r="D26" s="6">
        <v>67.5</v>
      </c>
      <c r="E26" s="1" t="s">
        <v>130</v>
      </c>
      <c r="F26" s="4" t="s">
        <v>49</v>
      </c>
      <c r="G26" s="2">
        <v>20177</v>
      </c>
      <c r="H26" s="1" t="s">
        <v>192</v>
      </c>
      <c r="I26" s="3">
        <v>60.8</v>
      </c>
      <c r="J26" s="27">
        <v>0</v>
      </c>
      <c r="K26" s="36">
        <v>43</v>
      </c>
      <c r="L26" s="31">
        <f t="shared" ref="L26:L32" si="2">K26*J26</f>
        <v>0</v>
      </c>
      <c r="M26" s="100"/>
      <c r="N26" s="71" t="s">
        <v>129</v>
      </c>
      <c r="O26" s="18" t="s">
        <v>186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1:54" x14ac:dyDescent="0.2">
      <c r="A27" s="50">
        <v>1</v>
      </c>
      <c r="B27" s="6" t="s">
        <v>45</v>
      </c>
      <c r="C27" s="6" t="s">
        <v>46</v>
      </c>
      <c r="D27" s="6">
        <v>75</v>
      </c>
      <c r="E27" s="1" t="s">
        <v>126</v>
      </c>
      <c r="F27" s="4" t="s">
        <v>127</v>
      </c>
      <c r="G27" s="2">
        <v>31220</v>
      </c>
      <c r="H27" s="1" t="s">
        <v>190</v>
      </c>
      <c r="I27" s="3">
        <v>73.2</v>
      </c>
      <c r="J27" s="27">
        <v>0</v>
      </c>
      <c r="K27" s="36">
        <v>165</v>
      </c>
      <c r="L27" s="31">
        <f t="shared" si="2"/>
        <v>0</v>
      </c>
      <c r="M27" s="100"/>
      <c r="N27" s="71"/>
      <c r="O27" s="18" t="s">
        <v>186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1:54" x14ac:dyDescent="0.2">
      <c r="A28" s="50">
        <v>1</v>
      </c>
      <c r="B28" s="6" t="s">
        <v>45</v>
      </c>
      <c r="C28" s="6" t="s">
        <v>46</v>
      </c>
      <c r="D28" s="6">
        <v>75</v>
      </c>
      <c r="E28" s="1" t="s">
        <v>129</v>
      </c>
      <c r="F28" s="4" t="s">
        <v>49</v>
      </c>
      <c r="G28" s="2">
        <v>24518</v>
      </c>
      <c r="H28" s="1" t="s">
        <v>192</v>
      </c>
      <c r="I28" s="3">
        <v>69.099999999999994</v>
      </c>
      <c r="J28" s="27">
        <v>0</v>
      </c>
      <c r="K28" s="36">
        <v>108</v>
      </c>
      <c r="L28" s="31">
        <f>K28*J28</f>
        <v>0</v>
      </c>
      <c r="M28" s="100"/>
      <c r="N28" s="71"/>
      <c r="O28" s="18" t="s">
        <v>186</v>
      </c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1:54" x14ac:dyDescent="0.2">
      <c r="A29" s="50">
        <v>1</v>
      </c>
      <c r="B29" s="6" t="s">
        <v>45</v>
      </c>
      <c r="C29" s="6" t="s">
        <v>46</v>
      </c>
      <c r="D29" s="6">
        <v>82.5</v>
      </c>
      <c r="E29" s="1" t="s">
        <v>91</v>
      </c>
      <c r="F29" s="4" t="s">
        <v>92</v>
      </c>
      <c r="G29" s="2">
        <v>23466</v>
      </c>
      <c r="H29" s="1" t="s">
        <v>192</v>
      </c>
      <c r="I29" s="3">
        <v>81.599999999999994</v>
      </c>
      <c r="J29" s="27">
        <v>0</v>
      </c>
      <c r="K29" s="36">
        <v>137.5</v>
      </c>
      <c r="L29" s="31">
        <f t="shared" si="2"/>
        <v>0</v>
      </c>
      <c r="M29" s="100"/>
      <c r="N29" s="71" t="s">
        <v>93</v>
      </c>
      <c r="O29" s="18" t="s">
        <v>186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1:54" x14ac:dyDescent="0.2">
      <c r="A30" s="50">
        <v>2</v>
      </c>
      <c r="B30" s="6" t="s">
        <v>45</v>
      </c>
      <c r="C30" s="6" t="s">
        <v>46</v>
      </c>
      <c r="D30" s="6">
        <v>82.5</v>
      </c>
      <c r="E30" s="1" t="s">
        <v>128</v>
      </c>
      <c r="F30" s="4" t="s">
        <v>49</v>
      </c>
      <c r="G30" s="2">
        <v>20880</v>
      </c>
      <c r="H30" s="1" t="s">
        <v>192</v>
      </c>
      <c r="I30" s="3">
        <v>76.599999999999994</v>
      </c>
      <c r="J30" s="27">
        <v>0</v>
      </c>
      <c r="K30" s="36">
        <v>68</v>
      </c>
      <c r="L30" s="31">
        <f t="shared" si="2"/>
        <v>0</v>
      </c>
      <c r="M30" s="100"/>
      <c r="N30" s="71" t="s">
        <v>129</v>
      </c>
      <c r="O30" s="18" t="s">
        <v>186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1:54" x14ac:dyDescent="0.2">
      <c r="A31" s="50">
        <v>1</v>
      </c>
      <c r="B31" s="6" t="s">
        <v>45</v>
      </c>
      <c r="C31" s="6" t="s">
        <v>46</v>
      </c>
      <c r="D31" s="6">
        <v>100</v>
      </c>
      <c r="E31" s="1" t="s">
        <v>115</v>
      </c>
      <c r="F31" s="4" t="s">
        <v>92</v>
      </c>
      <c r="G31" s="2">
        <v>28127</v>
      </c>
      <c r="H31" s="1" t="s">
        <v>192</v>
      </c>
      <c r="I31" s="3">
        <v>96.6</v>
      </c>
      <c r="J31" s="27">
        <v>0</v>
      </c>
      <c r="K31" s="36">
        <v>150</v>
      </c>
      <c r="L31" s="31">
        <f t="shared" si="2"/>
        <v>0</v>
      </c>
      <c r="M31" s="100"/>
      <c r="N31" s="71" t="s">
        <v>93</v>
      </c>
      <c r="O31" s="18" t="s">
        <v>186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1:54" x14ac:dyDescent="0.2">
      <c r="A32" s="50">
        <v>1</v>
      </c>
      <c r="B32" s="6" t="s">
        <v>45</v>
      </c>
      <c r="C32" s="6" t="s">
        <v>46</v>
      </c>
      <c r="D32" s="6">
        <v>140</v>
      </c>
      <c r="E32" s="1" t="s">
        <v>58</v>
      </c>
      <c r="F32" s="4" t="s">
        <v>157</v>
      </c>
      <c r="G32" s="2">
        <v>25478</v>
      </c>
      <c r="H32" s="1" t="s">
        <v>192</v>
      </c>
      <c r="I32" s="3">
        <v>128</v>
      </c>
      <c r="J32" s="27">
        <v>0</v>
      </c>
      <c r="K32" s="36">
        <v>192.5</v>
      </c>
      <c r="L32" s="31">
        <f t="shared" si="2"/>
        <v>0</v>
      </c>
      <c r="M32" s="100"/>
      <c r="N32" s="71" t="s">
        <v>59</v>
      </c>
      <c r="O32" s="18" t="s">
        <v>186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1:54" s="15" customFormat="1" ht="16.5" customHeight="1" x14ac:dyDescent="0.2">
      <c r="A33" s="50"/>
      <c r="B33" s="6"/>
      <c r="C33" s="6"/>
      <c r="D33" s="6"/>
      <c r="E33" s="79" t="s">
        <v>88</v>
      </c>
      <c r="F33" s="4"/>
      <c r="G33" s="2"/>
      <c r="H33" s="1"/>
      <c r="I33" s="3"/>
      <c r="J33" s="27"/>
      <c r="K33" s="11"/>
      <c r="L33" s="31"/>
      <c r="M33" s="101"/>
      <c r="N33" s="71"/>
      <c r="O33" s="18" t="s">
        <v>186</v>
      </c>
      <c r="P33" s="19"/>
      <c r="Q33" s="20"/>
      <c r="R33" s="19"/>
      <c r="S33" s="20"/>
      <c r="T33" s="18"/>
      <c r="U33" s="18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</row>
    <row r="34" spans="1:54" x14ac:dyDescent="0.2">
      <c r="A34" s="50">
        <v>1</v>
      </c>
      <c r="B34" s="6" t="s">
        <v>47</v>
      </c>
      <c r="C34" s="6" t="s">
        <v>89</v>
      </c>
      <c r="D34" s="6">
        <v>82.5</v>
      </c>
      <c r="E34" s="1" t="s">
        <v>98</v>
      </c>
      <c r="F34" s="4" t="s">
        <v>157</v>
      </c>
      <c r="G34" s="2">
        <v>29371</v>
      </c>
      <c r="H34" s="1" t="s">
        <v>192</v>
      </c>
      <c r="I34" s="3">
        <v>82</v>
      </c>
      <c r="J34" s="27">
        <v>0</v>
      </c>
      <c r="K34" s="36">
        <v>175</v>
      </c>
      <c r="L34" s="31">
        <f>K34*J34</f>
        <v>0</v>
      </c>
      <c r="M34" s="100"/>
      <c r="N34" s="71" t="s">
        <v>99</v>
      </c>
      <c r="O34" s="18" t="s">
        <v>186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1:54" x14ac:dyDescent="0.2">
      <c r="A35" s="50">
        <v>1</v>
      </c>
      <c r="B35" s="6" t="s">
        <v>47</v>
      </c>
      <c r="C35" s="6" t="s">
        <v>89</v>
      </c>
      <c r="D35" s="6">
        <v>90</v>
      </c>
      <c r="E35" s="1" t="s">
        <v>110</v>
      </c>
      <c r="F35" s="4" t="s">
        <v>71</v>
      </c>
      <c r="G35" s="2">
        <v>38090</v>
      </c>
      <c r="H35" s="1" t="s">
        <v>191</v>
      </c>
      <c r="I35" s="3">
        <v>87.7</v>
      </c>
      <c r="J35" s="27">
        <v>0</v>
      </c>
      <c r="K35" s="36">
        <v>135</v>
      </c>
      <c r="L35" s="31">
        <f>K35*J35</f>
        <v>0</v>
      </c>
      <c r="M35" s="100"/>
      <c r="N35" s="71" t="s">
        <v>90</v>
      </c>
      <c r="O35" s="18" t="s">
        <v>186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1:54" ht="13.5" thickBot="1" x14ac:dyDescent="0.25">
      <c r="A36" s="149">
        <v>1</v>
      </c>
      <c r="B36" s="150" t="s">
        <v>47</v>
      </c>
      <c r="C36" s="150" t="s">
        <v>89</v>
      </c>
      <c r="D36" s="150">
        <v>110</v>
      </c>
      <c r="E36" s="151" t="s">
        <v>90</v>
      </c>
      <c r="F36" s="152" t="s">
        <v>71</v>
      </c>
      <c r="G36" s="153">
        <v>29633</v>
      </c>
      <c r="H36" s="151" t="s">
        <v>190</v>
      </c>
      <c r="I36" s="154">
        <v>103.35</v>
      </c>
      <c r="J36" s="155">
        <v>0</v>
      </c>
      <c r="K36" s="156">
        <v>240</v>
      </c>
      <c r="L36" s="157">
        <f>K36*J36</f>
        <v>0</v>
      </c>
      <c r="M36" s="158"/>
      <c r="N36" s="159"/>
      <c r="O36" s="18" t="s">
        <v>186</v>
      </c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8" spans="1:54" x14ac:dyDescent="0.2">
      <c r="C38" s="5" t="s">
        <v>8</v>
      </c>
      <c r="F38" s="5" t="s">
        <v>9</v>
      </c>
    </row>
    <row r="39" spans="1:54" x14ac:dyDescent="0.2">
      <c r="C39" s="5" t="s">
        <v>19</v>
      </c>
      <c r="F39" s="5" t="s">
        <v>20</v>
      </c>
    </row>
  </sheetData>
  <mergeCells count="14">
    <mergeCell ref="O3:O4"/>
    <mergeCell ref="N3:N4"/>
    <mergeCell ref="H3:H4"/>
    <mergeCell ref="J3:J4"/>
    <mergeCell ref="K3:L3"/>
    <mergeCell ref="M3:M4"/>
    <mergeCell ref="I3:I4"/>
    <mergeCell ref="G3:G4"/>
    <mergeCell ref="B3:B4"/>
    <mergeCell ref="C3:C4"/>
    <mergeCell ref="A3:A4"/>
    <mergeCell ref="D3:D4"/>
    <mergeCell ref="E3:E4"/>
    <mergeCell ref="F3:F4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workbookViewId="0"/>
  </sheetViews>
  <sheetFormatPr defaultColWidth="44" defaultRowHeight="23.25" x14ac:dyDescent="0.35"/>
  <cols>
    <col min="1" max="1" width="14.28515625" style="126" customWidth="1"/>
    <col min="2" max="2" width="66.28515625" style="126" customWidth="1"/>
    <col min="3" max="3" width="12.140625" style="126" customWidth="1"/>
    <col min="4" max="16384" width="44" style="124"/>
  </cols>
  <sheetData>
    <row r="1" spans="1:3" s="123" customFormat="1" ht="24" thickBot="1" x14ac:dyDescent="0.4">
      <c r="A1" s="187" t="s">
        <v>187</v>
      </c>
      <c r="B1" s="187" t="s">
        <v>13</v>
      </c>
      <c r="C1" s="187" t="s">
        <v>43</v>
      </c>
    </row>
    <row r="2" spans="1:3" x14ac:dyDescent="0.35">
      <c r="A2" s="184" t="s">
        <v>161</v>
      </c>
      <c r="B2" s="185" t="s">
        <v>49</v>
      </c>
      <c r="C2" s="186">
        <v>166</v>
      </c>
    </row>
    <row r="3" spans="1:3" x14ac:dyDescent="0.35">
      <c r="A3" s="179" t="s">
        <v>162</v>
      </c>
      <c r="B3" s="125" t="s">
        <v>51</v>
      </c>
      <c r="C3" s="180">
        <v>118</v>
      </c>
    </row>
    <row r="4" spans="1:3" x14ac:dyDescent="0.35">
      <c r="A4" s="179" t="s">
        <v>163</v>
      </c>
      <c r="B4" s="125" t="s">
        <v>80</v>
      </c>
      <c r="C4" s="180">
        <v>92</v>
      </c>
    </row>
    <row r="5" spans="1:3" x14ac:dyDescent="0.35">
      <c r="A5" s="179" t="s">
        <v>164</v>
      </c>
      <c r="B5" s="125" t="s">
        <v>69</v>
      </c>
      <c r="C5" s="180">
        <v>82</v>
      </c>
    </row>
    <row r="6" spans="1:3" x14ac:dyDescent="0.35">
      <c r="A6" s="179" t="s">
        <v>165</v>
      </c>
      <c r="B6" s="125" t="s">
        <v>132</v>
      </c>
      <c r="C6" s="180">
        <v>65</v>
      </c>
    </row>
    <row r="7" spans="1:3" x14ac:dyDescent="0.35">
      <c r="A7" s="179" t="s">
        <v>166</v>
      </c>
      <c r="B7" s="125" t="s">
        <v>141</v>
      </c>
      <c r="C7" s="180">
        <v>53</v>
      </c>
    </row>
    <row r="8" spans="1:3" x14ac:dyDescent="0.35">
      <c r="A8" s="179" t="s">
        <v>167</v>
      </c>
      <c r="B8" s="125" t="s">
        <v>71</v>
      </c>
      <c r="C8" s="180">
        <v>51</v>
      </c>
    </row>
    <row r="9" spans="1:3" x14ac:dyDescent="0.35">
      <c r="A9" s="179" t="s">
        <v>173</v>
      </c>
      <c r="B9" s="125" t="s">
        <v>157</v>
      </c>
      <c r="C9" s="180">
        <v>43</v>
      </c>
    </row>
    <row r="10" spans="1:3" x14ac:dyDescent="0.35">
      <c r="A10" s="179" t="s">
        <v>172</v>
      </c>
      <c r="B10" s="125" t="s">
        <v>87</v>
      </c>
      <c r="C10" s="180">
        <v>36</v>
      </c>
    </row>
    <row r="11" spans="1:3" x14ac:dyDescent="0.35">
      <c r="A11" s="179" t="s">
        <v>172</v>
      </c>
      <c r="B11" s="125" t="s">
        <v>127</v>
      </c>
      <c r="C11" s="180">
        <v>36</v>
      </c>
    </row>
    <row r="12" spans="1:3" x14ac:dyDescent="0.35">
      <c r="A12" s="179" t="s">
        <v>175</v>
      </c>
      <c r="B12" s="125" t="s">
        <v>112</v>
      </c>
      <c r="C12" s="180">
        <v>24</v>
      </c>
    </row>
    <row r="13" spans="1:3" x14ac:dyDescent="0.35">
      <c r="A13" s="179" t="s">
        <v>175</v>
      </c>
      <c r="B13" s="125" t="s">
        <v>92</v>
      </c>
      <c r="C13" s="180">
        <v>24</v>
      </c>
    </row>
    <row r="14" spans="1:3" x14ac:dyDescent="0.35">
      <c r="A14" s="179" t="s">
        <v>175</v>
      </c>
      <c r="B14" s="125" t="s">
        <v>152</v>
      </c>
      <c r="C14" s="180">
        <v>24</v>
      </c>
    </row>
    <row r="15" spans="1:3" x14ac:dyDescent="0.35">
      <c r="A15" s="179" t="s">
        <v>175</v>
      </c>
      <c r="B15" s="125" t="s">
        <v>104</v>
      </c>
      <c r="C15" s="180">
        <v>24</v>
      </c>
    </row>
    <row r="16" spans="1:3" x14ac:dyDescent="0.35">
      <c r="A16" s="179" t="s">
        <v>175</v>
      </c>
      <c r="B16" s="125" t="s">
        <v>106</v>
      </c>
      <c r="C16" s="180">
        <v>24</v>
      </c>
    </row>
    <row r="17" spans="1:9" x14ac:dyDescent="0.35">
      <c r="A17" s="179" t="s">
        <v>175</v>
      </c>
      <c r="B17" s="125" t="s">
        <v>159</v>
      </c>
      <c r="C17" s="180">
        <v>24</v>
      </c>
    </row>
    <row r="18" spans="1:9" x14ac:dyDescent="0.35">
      <c r="A18" s="179" t="s">
        <v>176</v>
      </c>
      <c r="B18" s="125" t="s">
        <v>124</v>
      </c>
      <c r="C18" s="180">
        <v>12</v>
      </c>
    </row>
    <row r="19" spans="1:9" x14ac:dyDescent="0.35">
      <c r="A19" s="179" t="s">
        <v>176</v>
      </c>
      <c r="B19" s="125" t="s">
        <v>121</v>
      </c>
      <c r="C19" s="180">
        <v>12</v>
      </c>
    </row>
    <row r="20" spans="1:9" x14ac:dyDescent="0.35">
      <c r="A20" s="179" t="s">
        <v>176</v>
      </c>
      <c r="B20" s="125" t="s">
        <v>52</v>
      </c>
      <c r="C20" s="180">
        <v>12</v>
      </c>
    </row>
    <row r="21" spans="1:9" x14ac:dyDescent="0.35">
      <c r="A21" s="179" t="s">
        <v>176</v>
      </c>
      <c r="B21" s="125" t="s">
        <v>119</v>
      </c>
      <c r="C21" s="180">
        <v>12</v>
      </c>
    </row>
    <row r="22" spans="1:9" x14ac:dyDescent="0.35">
      <c r="A22" s="179" t="s">
        <v>176</v>
      </c>
      <c r="B22" s="125" t="s">
        <v>160</v>
      </c>
      <c r="C22" s="180">
        <v>12</v>
      </c>
    </row>
    <row r="23" spans="1:9" ht="24" thickBot="1" x14ac:dyDescent="0.4">
      <c r="A23" s="181" t="s">
        <v>168</v>
      </c>
      <c r="B23" s="182" t="s">
        <v>74</v>
      </c>
      <c r="C23" s="183">
        <v>5</v>
      </c>
    </row>
    <row r="28" spans="1:9" x14ac:dyDescent="0.35">
      <c r="I28" s="127"/>
    </row>
  </sheetData>
  <pageMargins left="0.7" right="0.7" top="0.75" bottom="0.75" header="0.3" footer="0.3"/>
  <pageSetup paperSize="28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4"/>
  <sheetViews>
    <sheetView workbookViewId="0"/>
  </sheetViews>
  <sheetFormatPr defaultRowHeight="23.25" x14ac:dyDescent="0.35"/>
  <cols>
    <col min="1" max="1" width="13.42578125" style="128" customWidth="1"/>
    <col min="2" max="2" width="53" style="126" customWidth="1"/>
    <col min="3" max="3" width="10.140625" style="126" customWidth="1"/>
    <col min="4" max="16384" width="9.140625" style="124"/>
  </cols>
  <sheetData>
    <row r="1" spans="1:3" s="123" customFormat="1" ht="24" thickBot="1" x14ac:dyDescent="0.4">
      <c r="A1" s="194" t="s">
        <v>187</v>
      </c>
      <c r="B1" s="195" t="s">
        <v>24</v>
      </c>
      <c r="C1" s="195" t="s">
        <v>43</v>
      </c>
    </row>
    <row r="2" spans="1:3" x14ac:dyDescent="0.35">
      <c r="A2" s="196" t="s">
        <v>161</v>
      </c>
      <c r="B2" s="197" t="s">
        <v>50</v>
      </c>
      <c r="C2" s="198">
        <v>65</v>
      </c>
    </row>
    <row r="3" spans="1:3" x14ac:dyDescent="0.35">
      <c r="A3" s="188" t="s">
        <v>171</v>
      </c>
      <c r="B3" s="125" t="s">
        <v>57</v>
      </c>
      <c r="C3" s="180">
        <v>60</v>
      </c>
    </row>
    <row r="4" spans="1:3" x14ac:dyDescent="0.35">
      <c r="A4" s="188" t="s">
        <v>171</v>
      </c>
      <c r="B4" s="125" t="s">
        <v>102</v>
      </c>
      <c r="C4" s="180">
        <v>60</v>
      </c>
    </row>
    <row r="5" spans="1:3" x14ac:dyDescent="0.35">
      <c r="A5" s="188" t="s">
        <v>164</v>
      </c>
      <c r="B5" s="125" t="s">
        <v>67</v>
      </c>
      <c r="C5" s="180">
        <v>48</v>
      </c>
    </row>
    <row r="6" spans="1:3" x14ac:dyDescent="0.35">
      <c r="A6" s="188" t="s">
        <v>165</v>
      </c>
      <c r="B6" s="125" t="s">
        <v>81</v>
      </c>
      <c r="C6" s="180">
        <v>36</v>
      </c>
    </row>
    <row r="7" spans="1:3" x14ac:dyDescent="0.35">
      <c r="A7" s="188" t="s">
        <v>166</v>
      </c>
      <c r="B7" s="125" t="s">
        <v>90</v>
      </c>
      <c r="C7" s="180">
        <v>27</v>
      </c>
    </row>
    <row r="8" spans="1:3" x14ac:dyDescent="0.35">
      <c r="A8" s="188" t="s">
        <v>180</v>
      </c>
      <c r="B8" s="125" t="s">
        <v>113</v>
      </c>
      <c r="C8" s="180">
        <v>24</v>
      </c>
    </row>
    <row r="9" spans="1:3" x14ac:dyDescent="0.35">
      <c r="A9" s="188" t="s">
        <v>180</v>
      </c>
      <c r="B9" s="125" t="s">
        <v>93</v>
      </c>
      <c r="C9" s="180">
        <v>24</v>
      </c>
    </row>
    <row r="10" spans="1:3" x14ac:dyDescent="0.35">
      <c r="A10" s="188" t="s">
        <v>180</v>
      </c>
      <c r="B10" s="125" t="s">
        <v>153</v>
      </c>
      <c r="C10" s="180">
        <v>24</v>
      </c>
    </row>
    <row r="11" spans="1:3" x14ac:dyDescent="0.35">
      <c r="A11" s="188" t="s">
        <v>180</v>
      </c>
      <c r="B11" s="125" t="s">
        <v>107</v>
      </c>
      <c r="C11" s="180">
        <v>24</v>
      </c>
    </row>
    <row r="12" spans="1:3" x14ac:dyDescent="0.35">
      <c r="A12" s="188" t="s">
        <v>181</v>
      </c>
      <c r="B12" s="125" t="s">
        <v>129</v>
      </c>
      <c r="C12" s="180">
        <v>17</v>
      </c>
    </row>
    <row r="13" spans="1:3" x14ac:dyDescent="0.35">
      <c r="A13" s="188" t="s">
        <v>181</v>
      </c>
      <c r="B13" s="125" t="s">
        <v>134</v>
      </c>
      <c r="C13" s="180">
        <v>17</v>
      </c>
    </row>
    <row r="14" spans="1:3" x14ac:dyDescent="0.35">
      <c r="A14" s="188" t="s">
        <v>182</v>
      </c>
      <c r="B14" s="125" t="s">
        <v>179</v>
      </c>
      <c r="C14" s="180">
        <v>12</v>
      </c>
    </row>
    <row r="15" spans="1:3" x14ac:dyDescent="0.35">
      <c r="A15" s="188" t="s">
        <v>182</v>
      </c>
      <c r="B15" s="125" t="s">
        <v>59</v>
      </c>
      <c r="C15" s="180">
        <v>12</v>
      </c>
    </row>
    <row r="16" spans="1:3" x14ac:dyDescent="0.35">
      <c r="A16" s="188" t="s">
        <v>182</v>
      </c>
      <c r="B16" s="125" t="s">
        <v>99</v>
      </c>
      <c r="C16" s="180">
        <v>12</v>
      </c>
    </row>
    <row r="17" spans="1:3" x14ac:dyDescent="0.35">
      <c r="A17" s="188" t="s">
        <v>182</v>
      </c>
      <c r="B17" s="125" t="s">
        <v>63</v>
      </c>
      <c r="C17" s="180">
        <v>12</v>
      </c>
    </row>
    <row r="18" spans="1:3" x14ac:dyDescent="0.35">
      <c r="A18" s="188" t="s">
        <v>182</v>
      </c>
      <c r="B18" s="125" t="s">
        <v>125</v>
      </c>
      <c r="C18" s="180">
        <v>12</v>
      </c>
    </row>
    <row r="19" spans="1:3" x14ac:dyDescent="0.35">
      <c r="A19" s="188" t="s">
        <v>182</v>
      </c>
      <c r="B19" s="125" t="s">
        <v>122</v>
      </c>
      <c r="C19" s="180">
        <v>12</v>
      </c>
    </row>
    <row r="20" spans="1:3" x14ac:dyDescent="0.35">
      <c r="A20" s="188" t="s">
        <v>182</v>
      </c>
      <c r="B20" s="125" t="s">
        <v>145</v>
      </c>
      <c r="C20" s="180">
        <v>12</v>
      </c>
    </row>
    <row r="21" spans="1:3" x14ac:dyDescent="0.35">
      <c r="A21" s="188" t="s">
        <v>182</v>
      </c>
      <c r="B21" s="125" t="s">
        <v>136</v>
      </c>
      <c r="C21" s="180">
        <v>12</v>
      </c>
    </row>
    <row r="22" spans="1:3" x14ac:dyDescent="0.35">
      <c r="A22" s="188" t="s">
        <v>182</v>
      </c>
      <c r="B22" s="125" t="s">
        <v>170</v>
      </c>
      <c r="C22" s="180">
        <v>12</v>
      </c>
    </row>
    <row r="23" spans="1:3" x14ac:dyDescent="0.35">
      <c r="A23" s="188" t="s">
        <v>182</v>
      </c>
      <c r="B23" s="125" t="s">
        <v>178</v>
      </c>
      <c r="C23" s="180">
        <v>12</v>
      </c>
    </row>
    <row r="24" spans="1:3" ht="24" thickBot="1" x14ac:dyDescent="0.4">
      <c r="A24" s="189" t="s">
        <v>183</v>
      </c>
      <c r="B24" s="182" t="s">
        <v>75</v>
      </c>
      <c r="C24" s="183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5"/>
  <sheetViews>
    <sheetView tabSelected="1" workbookViewId="0">
      <selection activeCell="F17" sqref="F17"/>
    </sheetView>
  </sheetViews>
  <sheetFormatPr defaultRowHeight="12.75" x14ac:dyDescent="0.2"/>
  <cols>
    <col min="1" max="1" width="6" style="5" bestFit="1" customWidth="1"/>
    <col min="2" max="3" width="6" style="5" customWidth="1"/>
    <col min="4" max="4" width="5.85546875" style="5" bestFit="1" customWidth="1"/>
    <col min="5" max="5" width="51.5703125" style="5" customWidth="1"/>
    <col min="6" max="6" width="22" style="5" customWidth="1"/>
    <col min="7" max="7" width="13.28515625" style="5" bestFit="1" customWidth="1"/>
    <col min="8" max="8" width="14.5703125" style="5" customWidth="1"/>
    <col min="9" max="9" width="8.140625" style="5" customWidth="1"/>
    <col min="10" max="10" width="7.7109375" style="28" customWidth="1"/>
    <col min="11" max="11" width="8.85546875" style="12" customWidth="1"/>
    <col min="12" max="12" width="8.28515625" style="30" customWidth="1"/>
    <col min="13" max="13" width="12.140625" style="18" customWidth="1"/>
    <col min="14" max="14" width="30" style="18" customWidth="1"/>
    <col min="15" max="15" width="6.140625" style="19" customWidth="1"/>
    <col min="16" max="16" width="6.140625" style="20" customWidth="1"/>
    <col min="17" max="17" width="6.140625" style="19" customWidth="1"/>
    <col min="18" max="18" width="6.140625" style="20" customWidth="1"/>
    <col min="19" max="21" width="6.140625" style="18" customWidth="1"/>
    <col min="22" max="22" width="2.28515625" style="18" customWidth="1"/>
    <col min="23" max="23" width="6.140625" style="19" customWidth="1"/>
    <col min="24" max="24" width="6.140625" style="20" customWidth="1"/>
    <col min="25" max="25" width="6.140625" style="19" customWidth="1"/>
    <col min="26" max="26" width="9" style="22" customWidth="1"/>
    <col min="27" max="53" width="9.140625" style="7"/>
    <col min="54" max="16384" width="9.140625" style="5"/>
  </cols>
  <sheetData>
    <row r="1" spans="1:54" ht="19.5" customHeight="1" x14ac:dyDescent="0.2">
      <c r="A1" s="81" t="s">
        <v>54</v>
      </c>
      <c r="B1" s="34"/>
      <c r="C1" s="34"/>
      <c r="E1" s="17"/>
      <c r="F1" s="17"/>
      <c r="G1" s="17"/>
      <c r="H1" s="17"/>
      <c r="I1" s="17"/>
      <c r="J1" s="25"/>
      <c r="K1" s="32"/>
      <c r="L1" s="29"/>
      <c r="M1" s="17"/>
      <c r="N1" s="17"/>
    </row>
    <row r="2" spans="1:54" ht="18.75" thickBot="1" x14ac:dyDescent="0.25">
      <c r="G2" s="8"/>
      <c r="H2" s="14"/>
      <c r="I2" s="9"/>
      <c r="J2" s="26"/>
    </row>
    <row r="3" spans="1:54" x14ac:dyDescent="0.2">
      <c r="A3" s="210" t="s">
        <v>187</v>
      </c>
      <c r="B3" s="199" t="s">
        <v>189</v>
      </c>
      <c r="C3" s="199" t="s">
        <v>34</v>
      </c>
      <c r="D3" s="201" t="s">
        <v>2</v>
      </c>
      <c r="E3" s="199" t="s">
        <v>3</v>
      </c>
      <c r="F3" s="199" t="s">
        <v>188</v>
      </c>
      <c r="G3" s="199" t="s">
        <v>6</v>
      </c>
      <c r="H3" s="199" t="s">
        <v>4</v>
      </c>
      <c r="I3" s="199" t="s">
        <v>1</v>
      </c>
      <c r="J3" s="205" t="s">
        <v>0</v>
      </c>
      <c r="K3" s="207" t="s">
        <v>30</v>
      </c>
      <c r="L3" s="208"/>
      <c r="M3" s="203" t="s">
        <v>7</v>
      </c>
      <c r="N3" s="203" t="s">
        <v>26</v>
      </c>
      <c r="O3" s="203" t="s">
        <v>193</v>
      </c>
      <c r="U3" s="7"/>
      <c r="V3" s="7"/>
      <c r="W3" s="7"/>
      <c r="X3" s="7"/>
      <c r="Y3" s="7"/>
      <c r="Z3" s="7"/>
    </row>
    <row r="4" spans="1:54" s="10" customFormat="1" ht="13.5" customHeight="1" thickBot="1" x14ac:dyDescent="0.25">
      <c r="A4" s="211"/>
      <c r="B4" s="209"/>
      <c r="C4" s="209"/>
      <c r="D4" s="202"/>
      <c r="E4" s="200"/>
      <c r="F4" s="200"/>
      <c r="G4" s="200"/>
      <c r="H4" s="200"/>
      <c r="I4" s="200"/>
      <c r="J4" s="206"/>
      <c r="K4" s="48" t="s">
        <v>30</v>
      </c>
      <c r="L4" s="49" t="s">
        <v>0</v>
      </c>
      <c r="M4" s="204"/>
      <c r="N4" s="204"/>
      <c r="O4" s="204"/>
      <c r="P4" s="20"/>
      <c r="Q4" s="19"/>
      <c r="R4" s="20"/>
      <c r="S4" s="18"/>
      <c r="T4" s="18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</row>
    <row r="5" spans="1:54" s="15" customFormat="1" x14ac:dyDescent="0.2">
      <c r="A5" s="120"/>
      <c r="B5" s="121"/>
      <c r="C5" s="80"/>
      <c r="D5" s="121"/>
      <c r="E5" s="83" t="s">
        <v>32</v>
      </c>
      <c r="F5" s="63"/>
      <c r="G5" s="75"/>
      <c r="H5" s="84"/>
      <c r="I5" s="64"/>
      <c r="J5" s="85"/>
      <c r="K5" s="119"/>
      <c r="L5" s="87"/>
      <c r="M5" s="99"/>
      <c r="N5" s="69"/>
      <c r="O5" s="18"/>
      <c r="P5" s="19"/>
      <c r="Q5" s="20"/>
      <c r="R5" s="19"/>
      <c r="S5" s="20"/>
      <c r="T5" s="18"/>
      <c r="U5" s="18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54" x14ac:dyDescent="0.2">
      <c r="A6" s="50">
        <v>1</v>
      </c>
      <c r="B6" s="6" t="s">
        <v>47</v>
      </c>
      <c r="C6" s="6" t="s">
        <v>46</v>
      </c>
      <c r="D6" s="6">
        <v>67.5</v>
      </c>
      <c r="E6" s="1" t="s">
        <v>62</v>
      </c>
      <c r="F6" s="4" t="s">
        <v>52</v>
      </c>
      <c r="G6" s="2">
        <v>36891</v>
      </c>
      <c r="H6" s="1" t="s">
        <v>191</v>
      </c>
      <c r="I6" s="3">
        <v>62.1</v>
      </c>
      <c r="J6" s="27">
        <v>0</v>
      </c>
      <c r="K6" s="36">
        <v>95</v>
      </c>
      <c r="L6" s="31">
        <f>K6*J6</f>
        <v>0</v>
      </c>
      <c r="M6" s="100"/>
      <c r="N6" s="71" t="s">
        <v>63</v>
      </c>
      <c r="O6" s="18" t="s">
        <v>185</v>
      </c>
      <c r="P6" s="19"/>
      <c r="Q6" s="20"/>
      <c r="R6" s="19"/>
      <c r="S6" s="20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s="15" customFormat="1" x14ac:dyDescent="0.2">
      <c r="A7" s="129"/>
      <c r="B7" s="130"/>
      <c r="C7" s="131"/>
      <c r="D7" s="130"/>
      <c r="E7" s="132" t="s">
        <v>31</v>
      </c>
      <c r="F7" s="46"/>
      <c r="G7" s="118"/>
      <c r="H7" s="133"/>
      <c r="I7" s="47"/>
      <c r="J7" s="134"/>
      <c r="K7" s="135"/>
      <c r="L7" s="136"/>
      <c r="M7" s="137"/>
      <c r="N7" s="138"/>
      <c r="O7" s="18"/>
      <c r="P7" s="19"/>
      <c r="Q7" s="20"/>
      <c r="R7" s="19"/>
      <c r="S7" s="20"/>
      <c r="T7" s="18"/>
      <c r="U7" s="18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1:54" x14ac:dyDescent="0.2">
      <c r="A8" s="50">
        <v>1</v>
      </c>
      <c r="B8" s="6" t="s">
        <v>47</v>
      </c>
      <c r="C8" s="6" t="s">
        <v>46</v>
      </c>
      <c r="D8" s="6">
        <v>44</v>
      </c>
      <c r="E8" s="1" t="s">
        <v>111</v>
      </c>
      <c r="F8" s="4" t="s">
        <v>112</v>
      </c>
      <c r="G8" s="2">
        <v>40136</v>
      </c>
      <c r="H8" s="1" t="s">
        <v>191</v>
      </c>
      <c r="I8" s="3">
        <v>30.05</v>
      </c>
      <c r="J8" s="27">
        <v>0</v>
      </c>
      <c r="K8" s="36">
        <v>40</v>
      </c>
      <c r="L8" s="31">
        <f>K8*J8</f>
        <v>0</v>
      </c>
      <c r="M8" s="100"/>
      <c r="N8" s="71" t="s">
        <v>113</v>
      </c>
      <c r="O8" s="18" t="s">
        <v>186</v>
      </c>
      <c r="P8" s="19"/>
      <c r="Q8" s="20"/>
      <c r="R8" s="19"/>
      <c r="S8" s="20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</row>
    <row r="9" spans="1:54" x14ac:dyDescent="0.2">
      <c r="A9" s="50">
        <v>1</v>
      </c>
      <c r="B9" s="6" t="s">
        <v>47</v>
      </c>
      <c r="C9" s="6" t="s">
        <v>46</v>
      </c>
      <c r="D9" s="6">
        <v>67.5</v>
      </c>
      <c r="E9" s="1" t="s">
        <v>73</v>
      </c>
      <c r="F9" s="4" t="s">
        <v>51</v>
      </c>
      <c r="G9" s="2">
        <v>38970</v>
      </c>
      <c r="H9" s="1" t="s">
        <v>191</v>
      </c>
      <c r="I9" s="3">
        <v>62.9</v>
      </c>
      <c r="J9" s="27">
        <v>0</v>
      </c>
      <c r="K9" s="36">
        <v>90</v>
      </c>
      <c r="L9" s="31">
        <f>K9*J9</f>
        <v>0</v>
      </c>
      <c r="M9" s="100"/>
      <c r="N9" s="71" t="s">
        <v>50</v>
      </c>
      <c r="O9" s="18" t="s">
        <v>186</v>
      </c>
      <c r="P9" s="19"/>
      <c r="Q9" s="20"/>
      <c r="R9" s="19"/>
      <c r="S9" s="20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</row>
    <row r="10" spans="1:54" x14ac:dyDescent="0.2">
      <c r="A10" s="50">
        <v>1</v>
      </c>
      <c r="B10" s="6" t="s">
        <v>47</v>
      </c>
      <c r="C10" s="6" t="s">
        <v>46</v>
      </c>
      <c r="D10" s="6">
        <v>82.5</v>
      </c>
      <c r="E10" s="1" t="s">
        <v>48</v>
      </c>
      <c r="F10" s="4" t="s">
        <v>49</v>
      </c>
      <c r="G10" s="2">
        <v>34557</v>
      </c>
      <c r="H10" s="1" t="s">
        <v>190</v>
      </c>
      <c r="I10" s="3">
        <v>78.8</v>
      </c>
      <c r="J10" s="27">
        <v>0</v>
      </c>
      <c r="K10" s="36">
        <v>205</v>
      </c>
      <c r="L10" s="31">
        <f>K10*J10</f>
        <v>0</v>
      </c>
      <c r="M10" s="100"/>
      <c r="N10" s="71" t="s">
        <v>57</v>
      </c>
      <c r="O10" s="18" t="s">
        <v>186</v>
      </c>
      <c r="P10" s="19"/>
      <c r="Q10" s="20"/>
      <c r="R10" s="19"/>
      <c r="S10" s="20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1:54" x14ac:dyDescent="0.2">
      <c r="A11" s="50">
        <v>2</v>
      </c>
      <c r="B11" s="6" t="s">
        <v>47</v>
      </c>
      <c r="C11" s="6" t="s">
        <v>46</v>
      </c>
      <c r="D11" s="6">
        <v>82.5</v>
      </c>
      <c r="E11" s="1" t="s">
        <v>139</v>
      </c>
      <c r="F11" s="4" t="s">
        <v>69</v>
      </c>
      <c r="G11" s="2">
        <v>33391</v>
      </c>
      <c r="H11" s="1" t="s">
        <v>190</v>
      </c>
      <c r="I11" s="3">
        <v>81</v>
      </c>
      <c r="J11" s="27">
        <v>0</v>
      </c>
      <c r="K11" s="36">
        <v>200</v>
      </c>
      <c r="L11" s="31">
        <f>K11*J11</f>
        <v>0</v>
      </c>
      <c r="M11" s="100"/>
      <c r="N11" s="71"/>
      <c r="O11" s="18" t="s">
        <v>186</v>
      </c>
      <c r="P11" s="19"/>
      <c r="Q11" s="20"/>
      <c r="R11" s="19"/>
      <c r="S11" s="20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1:54" ht="13.5" thickBot="1" x14ac:dyDescent="0.25">
      <c r="A12" s="149">
        <v>1</v>
      </c>
      <c r="B12" s="150" t="s">
        <v>47</v>
      </c>
      <c r="C12" s="150" t="s">
        <v>46</v>
      </c>
      <c r="D12" s="150">
        <v>90</v>
      </c>
      <c r="E12" s="151" t="s">
        <v>123</v>
      </c>
      <c r="F12" s="152" t="s">
        <v>124</v>
      </c>
      <c r="G12" s="153">
        <v>35214</v>
      </c>
      <c r="H12" s="151" t="s">
        <v>190</v>
      </c>
      <c r="I12" s="154">
        <v>86.5</v>
      </c>
      <c r="J12" s="155">
        <v>0</v>
      </c>
      <c r="K12" s="156">
        <v>195</v>
      </c>
      <c r="L12" s="157">
        <f>K12*J12</f>
        <v>0</v>
      </c>
      <c r="M12" s="158"/>
      <c r="N12" s="159" t="s">
        <v>125</v>
      </c>
      <c r="O12" s="18" t="s">
        <v>186</v>
      </c>
      <c r="P12" s="19"/>
      <c r="Q12" s="20"/>
      <c r="R12" s="19"/>
      <c r="S12" s="20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1:54" x14ac:dyDescent="0.2">
      <c r="N13" s="19"/>
      <c r="O13" s="20"/>
      <c r="P13" s="19"/>
      <c r="Q13" s="20"/>
      <c r="R13" s="18"/>
      <c r="V13" s="19"/>
      <c r="W13" s="20"/>
      <c r="X13" s="19"/>
      <c r="Y13" s="22"/>
      <c r="Z13" s="7"/>
      <c r="BA13" s="5"/>
    </row>
    <row r="14" spans="1:54" x14ac:dyDescent="0.2">
      <c r="A14" s="33" t="s">
        <v>8</v>
      </c>
      <c r="B14" s="33"/>
      <c r="C14" s="33"/>
      <c r="F14" s="5" t="s">
        <v>9</v>
      </c>
      <c r="N14" s="19"/>
      <c r="O14" s="20"/>
      <c r="P14" s="19"/>
      <c r="Q14" s="20"/>
      <c r="R14" s="18"/>
      <c r="V14" s="19"/>
      <c r="W14" s="20"/>
      <c r="X14" s="19"/>
      <c r="Y14" s="22"/>
      <c r="Z14" s="7"/>
      <c r="BA14" s="5"/>
    </row>
    <row r="15" spans="1:54" x14ac:dyDescent="0.2">
      <c r="A15" s="33" t="s">
        <v>19</v>
      </c>
      <c r="B15" s="33"/>
      <c r="C15" s="33"/>
      <c r="F15" s="5" t="s">
        <v>20</v>
      </c>
      <c r="N15" s="19"/>
      <c r="O15" s="20"/>
      <c r="P15" s="19"/>
      <c r="Q15" s="20"/>
      <c r="R15" s="18"/>
      <c r="V15" s="19"/>
      <c r="W15" s="20"/>
      <c r="X15" s="19"/>
      <c r="Y15" s="22"/>
      <c r="Z15" s="7"/>
      <c r="BA15" s="5"/>
    </row>
  </sheetData>
  <sortState xmlns:xlrd2="http://schemas.microsoft.com/office/spreadsheetml/2017/richdata2" ref="A14:BE31">
    <sortCondition ref="D14:D31"/>
    <sortCondition descending="1" ref="H14:H31"/>
    <sortCondition descending="1" ref="K14:K31"/>
    <sortCondition ref="I14:I31"/>
  </sortState>
  <mergeCells count="14">
    <mergeCell ref="O3:O4"/>
    <mergeCell ref="A3:A4"/>
    <mergeCell ref="D3:D4"/>
    <mergeCell ref="E3:E4"/>
    <mergeCell ref="F3:F4"/>
    <mergeCell ref="G3:G4"/>
    <mergeCell ref="N3:N4"/>
    <mergeCell ref="B3:B4"/>
    <mergeCell ref="I3:I4"/>
    <mergeCell ref="J3:J4"/>
    <mergeCell ref="K3:L3"/>
    <mergeCell ref="M3:M4"/>
    <mergeCell ref="C3:C4"/>
    <mergeCell ref="H3:H4"/>
  </mergeCells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32"/>
  <sheetViews>
    <sheetView workbookViewId="0">
      <selection activeCell="A3" sqref="A3:A4"/>
    </sheetView>
  </sheetViews>
  <sheetFormatPr defaultRowHeight="12.75" x14ac:dyDescent="0.2"/>
  <cols>
    <col min="1" max="1" width="6.85546875" customWidth="1"/>
    <col min="2" max="2" width="6.5703125" customWidth="1"/>
    <col min="3" max="3" width="6.85546875" customWidth="1"/>
    <col min="4" max="4" width="26.140625" customWidth="1"/>
    <col min="5" max="5" width="29.7109375" customWidth="1"/>
    <col min="6" max="6" width="13.42578125" customWidth="1"/>
    <col min="7" max="7" width="14.28515625" customWidth="1"/>
    <col min="10" max="10" width="10.5703125" customWidth="1"/>
    <col min="11" max="11" width="7.7109375" customWidth="1"/>
    <col min="12" max="15" width="11.7109375" customWidth="1"/>
    <col min="16" max="16" width="11.5703125" customWidth="1"/>
    <col min="17" max="17" width="24" customWidth="1"/>
  </cols>
  <sheetData>
    <row r="1" spans="1:43" s="5" customFormat="1" ht="19.5" customHeight="1" x14ac:dyDescent="0.2">
      <c r="A1" s="81" t="s">
        <v>54</v>
      </c>
      <c r="C1" s="17"/>
      <c r="D1" s="17"/>
      <c r="E1" s="17"/>
      <c r="F1" s="23"/>
      <c r="G1" s="23"/>
      <c r="H1" s="23"/>
      <c r="I1" s="23"/>
      <c r="J1" s="19"/>
      <c r="K1" s="20"/>
      <c r="L1" s="18"/>
      <c r="M1" s="18"/>
      <c r="N1" s="19"/>
      <c r="O1" s="20"/>
      <c r="P1" s="19"/>
      <c r="Q1" s="22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13.5" thickBot="1" x14ac:dyDescent="0.25"/>
    <row r="3" spans="1:43" s="37" customFormat="1" x14ac:dyDescent="0.2">
      <c r="A3" s="227" t="s">
        <v>187</v>
      </c>
      <c r="B3" s="223" t="s">
        <v>189</v>
      </c>
      <c r="C3" s="221" t="s">
        <v>2</v>
      </c>
      <c r="D3" s="221" t="s">
        <v>3</v>
      </c>
      <c r="E3" s="221" t="s">
        <v>13</v>
      </c>
      <c r="F3" s="223" t="s">
        <v>6</v>
      </c>
      <c r="G3" s="223" t="s">
        <v>4</v>
      </c>
      <c r="H3" s="225" t="s">
        <v>1</v>
      </c>
      <c r="I3" s="212" t="s">
        <v>0</v>
      </c>
      <c r="J3" s="214" t="s">
        <v>21</v>
      </c>
      <c r="K3" s="215"/>
      <c r="L3" s="214" t="s">
        <v>22</v>
      </c>
      <c r="M3" s="215"/>
      <c r="N3" s="216" t="s">
        <v>23</v>
      </c>
      <c r="O3" s="215"/>
      <c r="P3" s="217" t="s">
        <v>7</v>
      </c>
      <c r="Q3" s="219" t="s">
        <v>24</v>
      </c>
    </row>
    <row r="4" spans="1:43" s="42" customFormat="1" ht="12" thickBot="1" x14ac:dyDescent="0.25">
      <c r="A4" s="228"/>
      <c r="B4" s="224"/>
      <c r="C4" s="222"/>
      <c r="D4" s="222"/>
      <c r="E4" s="222"/>
      <c r="F4" s="224"/>
      <c r="G4" s="224"/>
      <c r="H4" s="226"/>
      <c r="I4" s="213"/>
      <c r="J4" s="54" t="s">
        <v>5</v>
      </c>
      <c r="K4" s="89" t="s">
        <v>0</v>
      </c>
      <c r="L4" s="54" t="s">
        <v>5</v>
      </c>
      <c r="M4" s="89" t="s">
        <v>0</v>
      </c>
      <c r="N4" s="54" t="s">
        <v>25</v>
      </c>
      <c r="O4" s="89" t="s">
        <v>0</v>
      </c>
      <c r="P4" s="218"/>
      <c r="Q4" s="220"/>
    </row>
    <row r="5" spans="1:43" s="37" customFormat="1" x14ac:dyDescent="0.2">
      <c r="A5" s="91"/>
      <c r="B5" s="92"/>
      <c r="C5" s="92"/>
      <c r="D5" s="93" t="s">
        <v>27</v>
      </c>
      <c r="E5" s="93"/>
      <c r="F5" s="94"/>
      <c r="G5" s="95"/>
      <c r="H5" s="96"/>
      <c r="I5" s="97"/>
      <c r="J5" s="92"/>
      <c r="K5" s="97"/>
      <c r="L5" s="92"/>
      <c r="M5" s="97"/>
      <c r="N5" s="93"/>
      <c r="O5" s="97"/>
      <c r="P5" s="110"/>
      <c r="Q5" s="90"/>
    </row>
    <row r="6" spans="1:43" s="37" customFormat="1" x14ac:dyDescent="0.2">
      <c r="A6" s="45"/>
      <c r="B6" s="4"/>
      <c r="C6" s="4"/>
      <c r="D6" s="35" t="s">
        <v>36</v>
      </c>
      <c r="E6" s="35"/>
      <c r="F6" s="2"/>
      <c r="G6" s="67"/>
      <c r="H6" s="3"/>
      <c r="I6" s="68"/>
      <c r="J6" s="4"/>
      <c r="K6" s="68"/>
      <c r="L6" s="35"/>
      <c r="M6" s="68"/>
      <c r="N6" s="35"/>
      <c r="O6" s="68"/>
      <c r="P6" s="52"/>
      <c r="Q6" s="73"/>
    </row>
    <row r="7" spans="1:43" s="37" customFormat="1" x14ac:dyDescent="0.2">
      <c r="A7" s="45">
        <v>1</v>
      </c>
      <c r="B7" s="4" t="s">
        <v>47</v>
      </c>
      <c r="C7" s="4">
        <v>82.5</v>
      </c>
      <c r="D7" s="1" t="s">
        <v>139</v>
      </c>
      <c r="E7" s="4" t="s">
        <v>69</v>
      </c>
      <c r="F7" s="2">
        <v>33391</v>
      </c>
      <c r="G7" s="1" t="s">
        <v>190</v>
      </c>
      <c r="H7" s="3">
        <v>80.599999999999994</v>
      </c>
      <c r="I7" s="68">
        <v>0</v>
      </c>
      <c r="J7" s="4">
        <v>75</v>
      </c>
      <c r="K7" s="68">
        <f>J7*I7</f>
        <v>0</v>
      </c>
      <c r="L7" s="4">
        <v>57.5</v>
      </c>
      <c r="M7" s="68">
        <f>L7*I7</f>
        <v>0</v>
      </c>
      <c r="N7" s="35">
        <f>L7+J7</f>
        <v>132.5</v>
      </c>
      <c r="O7" s="68">
        <f>N7*I7</f>
        <v>0</v>
      </c>
      <c r="P7" s="52"/>
      <c r="Q7" s="73"/>
    </row>
    <row r="8" spans="1:43" s="37" customFormat="1" x14ac:dyDescent="0.2">
      <c r="A8" s="45">
        <v>1</v>
      </c>
      <c r="B8" s="4" t="s">
        <v>47</v>
      </c>
      <c r="C8" s="4">
        <v>90</v>
      </c>
      <c r="D8" s="4" t="s">
        <v>86</v>
      </c>
      <c r="E8" s="4" t="s">
        <v>87</v>
      </c>
      <c r="F8" s="2">
        <v>31947</v>
      </c>
      <c r="G8" s="1" t="s">
        <v>190</v>
      </c>
      <c r="H8" s="3">
        <v>89.2</v>
      </c>
      <c r="I8" s="68">
        <v>0</v>
      </c>
      <c r="J8" s="4">
        <v>90</v>
      </c>
      <c r="K8" s="68">
        <f>J8*I8</f>
        <v>0</v>
      </c>
      <c r="L8" s="4">
        <v>65</v>
      </c>
      <c r="M8" s="68">
        <f>L8*I8</f>
        <v>0</v>
      </c>
      <c r="N8" s="35">
        <f>J8+L8</f>
        <v>155</v>
      </c>
      <c r="O8" s="68">
        <f>N8*I8</f>
        <v>0</v>
      </c>
      <c r="P8" s="52"/>
      <c r="Q8" s="73"/>
    </row>
    <row r="9" spans="1:43" s="37" customFormat="1" x14ac:dyDescent="0.2">
      <c r="A9" s="102"/>
      <c r="B9" s="103"/>
      <c r="C9" s="103"/>
      <c r="D9" s="108" t="s">
        <v>44</v>
      </c>
      <c r="E9" s="108"/>
      <c r="F9" s="104"/>
      <c r="G9" s="105"/>
      <c r="H9" s="106"/>
      <c r="I9" s="107"/>
      <c r="J9" s="103"/>
      <c r="K9" s="107"/>
      <c r="L9" s="103"/>
      <c r="M9" s="107"/>
      <c r="N9" s="108"/>
      <c r="O9" s="107"/>
      <c r="P9" s="111"/>
      <c r="Q9" s="109"/>
    </row>
    <row r="10" spans="1:43" s="37" customFormat="1" x14ac:dyDescent="0.2">
      <c r="A10" s="45"/>
      <c r="B10" s="4"/>
      <c r="C10" s="4"/>
      <c r="D10" s="35" t="s">
        <v>36</v>
      </c>
      <c r="E10" s="35"/>
      <c r="F10" s="2"/>
      <c r="G10" s="67"/>
      <c r="H10" s="3"/>
      <c r="I10" s="68"/>
      <c r="J10" s="4"/>
      <c r="K10" s="68"/>
      <c r="L10" s="35"/>
      <c r="M10" s="68"/>
      <c r="N10" s="35"/>
      <c r="O10" s="68"/>
      <c r="P10" s="52"/>
      <c r="Q10" s="73"/>
    </row>
    <row r="11" spans="1:43" s="37" customFormat="1" x14ac:dyDescent="0.2">
      <c r="A11" s="45">
        <v>1</v>
      </c>
      <c r="B11" s="4" t="s">
        <v>47</v>
      </c>
      <c r="C11" s="4">
        <v>82.5</v>
      </c>
      <c r="D11" s="1" t="s">
        <v>139</v>
      </c>
      <c r="E11" s="4" t="s">
        <v>69</v>
      </c>
      <c r="F11" s="2">
        <v>33391</v>
      </c>
      <c r="G11" s="1" t="s">
        <v>190</v>
      </c>
      <c r="H11" s="3">
        <v>80.599999999999994</v>
      </c>
      <c r="I11" s="68">
        <v>0</v>
      </c>
      <c r="J11" s="4">
        <v>75</v>
      </c>
      <c r="K11" s="68">
        <f>J11*I11</f>
        <v>0</v>
      </c>
      <c r="L11" s="4"/>
      <c r="M11" s="68">
        <f>L11*I11</f>
        <v>0</v>
      </c>
      <c r="N11" s="35">
        <f>L11+J11</f>
        <v>75</v>
      </c>
      <c r="O11" s="68">
        <f>N11*I11</f>
        <v>0</v>
      </c>
      <c r="P11" s="52"/>
      <c r="Q11" s="73"/>
    </row>
    <row r="12" spans="1:43" s="37" customFormat="1" x14ac:dyDescent="0.2">
      <c r="A12" s="45"/>
      <c r="B12" s="4"/>
      <c r="C12" s="4"/>
      <c r="D12" s="35" t="s">
        <v>38</v>
      </c>
      <c r="E12" s="35"/>
      <c r="F12" s="2"/>
      <c r="G12" s="67"/>
      <c r="H12" s="3"/>
      <c r="I12" s="68"/>
      <c r="J12" s="4"/>
      <c r="K12" s="68"/>
      <c r="L12" s="4"/>
      <c r="M12" s="68"/>
      <c r="N12" s="35"/>
      <c r="O12" s="68"/>
      <c r="P12" s="52"/>
      <c r="Q12" s="73"/>
    </row>
    <row r="13" spans="1:43" s="37" customFormat="1" x14ac:dyDescent="0.2">
      <c r="A13" s="45"/>
      <c r="B13" s="4"/>
      <c r="C13" s="4"/>
      <c r="D13" s="35" t="s">
        <v>35</v>
      </c>
      <c r="E13" s="35"/>
      <c r="F13" s="2"/>
      <c r="G13" s="67"/>
      <c r="H13" s="3"/>
      <c r="I13" s="68"/>
      <c r="J13" s="4"/>
      <c r="K13" s="68"/>
      <c r="L13" s="35"/>
      <c r="M13" s="68"/>
      <c r="N13" s="35"/>
      <c r="O13" s="68"/>
      <c r="P13" s="52"/>
      <c r="Q13" s="73"/>
    </row>
    <row r="14" spans="1:43" s="37" customFormat="1" x14ac:dyDescent="0.2">
      <c r="A14" s="45">
        <v>1</v>
      </c>
      <c r="B14" s="4" t="s">
        <v>47</v>
      </c>
      <c r="C14" s="4">
        <v>52</v>
      </c>
      <c r="D14" s="4" t="s">
        <v>138</v>
      </c>
      <c r="E14" s="4" t="s">
        <v>133</v>
      </c>
      <c r="F14" s="2">
        <v>38021</v>
      </c>
      <c r="G14" s="1" t="s">
        <v>191</v>
      </c>
      <c r="H14" s="3">
        <v>51.2</v>
      </c>
      <c r="I14" s="68">
        <v>0</v>
      </c>
      <c r="J14" s="4"/>
      <c r="K14" s="68">
        <f>J14*I14</f>
        <v>0</v>
      </c>
      <c r="L14" s="4">
        <v>25</v>
      </c>
      <c r="M14" s="68">
        <f>L14*I14</f>
        <v>0</v>
      </c>
      <c r="N14" s="35">
        <f>L14+J14</f>
        <v>25</v>
      </c>
      <c r="O14" s="68">
        <f>N14*I14</f>
        <v>0</v>
      </c>
      <c r="P14" s="52"/>
      <c r="Q14" s="73" t="s">
        <v>102</v>
      </c>
    </row>
    <row r="15" spans="1:43" s="37" customFormat="1" x14ac:dyDescent="0.2">
      <c r="A15" s="45">
        <v>1</v>
      </c>
      <c r="B15" s="4" t="s">
        <v>47</v>
      </c>
      <c r="C15" s="4">
        <v>52</v>
      </c>
      <c r="D15" s="4" t="s">
        <v>134</v>
      </c>
      <c r="E15" s="4" t="s">
        <v>133</v>
      </c>
      <c r="F15" s="2">
        <v>28361</v>
      </c>
      <c r="G15" s="67" t="s">
        <v>192</v>
      </c>
      <c r="H15" s="3">
        <v>49.4</v>
      </c>
      <c r="I15" s="68">
        <v>0</v>
      </c>
      <c r="J15" s="4"/>
      <c r="K15" s="68">
        <f>J15*I15</f>
        <v>0</v>
      </c>
      <c r="L15" s="4">
        <v>27.5</v>
      </c>
      <c r="M15" s="68">
        <f>L15*I15</f>
        <v>0</v>
      </c>
      <c r="N15" s="35">
        <f>L15+J15</f>
        <v>27.5</v>
      </c>
      <c r="O15" s="68">
        <f>N15*I15</f>
        <v>0</v>
      </c>
      <c r="P15" s="52"/>
      <c r="Q15" s="73" t="s">
        <v>102</v>
      </c>
    </row>
    <row r="16" spans="1:43" s="37" customFormat="1" x14ac:dyDescent="0.2">
      <c r="A16" s="45">
        <v>1</v>
      </c>
      <c r="B16" s="4" t="s">
        <v>47</v>
      </c>
      <c r="C16" s="4">
        <v>60</v>
      </c>
      <c r="D16" s="4" t="s">
        <v>154</v>
      </c>
      <c r="E16" s="4" t="s">
        <v>152</v>
      </c>
      <c r="F16" s="2">
        <v>37856</v>
      </c>
      <c r="G16" s="67" t="s">
        <v>191</v>
      </c>
      <c r="H16" s="3">
        <v>59.3</v>
      </c>
      <c r="I16" s="68">
        <v>0</v>
      </c>
      <c r="J16" s="4"/>
      <c r="K16" s="68">
        <f>J16*I16</f>
        <v>0</v>
      </c>
      <c r="L16" s="4">
        <v>42.5</v>
      </c>
      <c r="M16" s="68">
        <f>L16*I16</f>
        <v>0</v>
      </c>
      <c r="N16" s="35">
        <f>L16+J16</f>
        <v>42.5</v>
      </c>
      <c r="O16" s="68">
        <f>N16*I16</f>
        <v>0</v>
      </c>
      <c r="P16" s="52"/>
      <c r="Q16" s="73" t="s">
        <v>153</v>
      </c>
    </row>
    <row r="17" spans="1:46" s="37" customFormat="1" x14ac:dyDescent="0.2">
      <c r="A17" s="45">
        <v>1</v>
      </c>
      <c r="B17" s="4" t="s">
        <v>47</v>
      </c>
      <c r="C17" s="4">
        <v>67.5</v>
      </c>
      <c r="D17" s="4" t="s">
        <v>66</v>
      </c>
      <c r="E17" s="4" t="s">
        <v>51</v>
      </c>
      <c r="F17" s="2">
        <v>28505</v>
      </c>
      <c r="G17" s="67" t="s">
        <v>192</v>
      </c>
      <c r="H17" s="3">
        <v>66.400000000000006</v>
      </c>
      <c r="I17" s="68">
        <v>0</v>
      </c>
      <c r="J17" s="4"/>
      <c r="K17" s="68">
        <f>J17*I17</f>
        <v>0</v>
      </c>
      <c r="L17" s="4">
        <v>25</v>
      </c>
      <c r="M17" s="68">
        <f>L17*I17</f>
        <v>0</v>
      </c>
      <c r="N17" s="35">
        <f>L17+J17</f>
        <v>25</v>
      </c>
      <c r="O17" s="68">
        <f>N17*I17</f>
        <v>0</v>
      </c>
      <c r="P17" s="52"/>
      <c r="Q17" s="73" t="s">
        <v>67</v>
      </c>
    </row>
    <row r="18" spans="1:46" s="37" customFormat="1" x14ac:dyDescent="0.2">
      <c r="A18" s="45"/>
      <c r="B18" s="4"/>
      <c r="C18" s="4"/>
      <c r="D18" s="35" t="s">
        <v>36</v>
      </c>
      <c r="E18" s="35"/>
      <c r="F18" s="2"/>
      <c r="G18" s="67"/>
      <c r="H18" s="3"/>
      <c r="I18" s="68"/>
      <c r="J18" s="4"/>
      <c r="K18" s="68"/>
      <c r="L18" s="35"/>
      <c r="M18" s="68"/>
      <c r="N18" s="35"/>
      <c r="O18" s="68"/>
      <c r="P18" s="52"/>
      <c r="Q18" s="73"/>
    </row>
    <row r="19" spans="1:46" s="37" customFormat="1" x14ac:dyDescent="0.2">
      <c r="A19" s="45">
        <v>1</v>
      </c>
      <c r="B19" s="4" t="s">
        <v>47</v>
      </c>
      <c r="C19" s="6">
        <v>44</v>
      </c>
      <c r="D19" s="1" t="s">
        <v>120</v>
      </c>
      <c r="E19" s="4" t="s">
        <v>121</v>
      </c>
      <c r="F19" s="2">
        <v>39795</v>
      </c>
      <c r="G19" s="1" t="s">
        <v>191</v>
      </c>
      <c r="H19" s="3">
        <v>41.8</v>
      </c>
      <c r="I19" s="68">
        <v>0</v>
      </c>
      <c r="J19" s="4"/>
      <c r="K19" s="68">
        <f t="shared" ref="K19:K24" si="0">J19*I19</f>
        <v>0</v>
      </c>
      <c r="L19" s="4">
        <v>17</v>
      </c>
      <c r="M19" s="68">
        <f t="shared" ref="M19:M24" si="1">L19*I19</f>
        <v>0</v>
      </c>
      <c r="N19" s="35">
        <f t="shared" ref="N19:N24" si="2">L19+J19</f>
        <v>17</v>
      </c>
      <c r="O19" s="68">
        <f t="shared" ref="O19:O24" si="3">N19*I19</f>
        <v>0</v>
      </c>
      <c r="P19" s="52"/>
      <c r="Q19" s="73" t="s">
        <v>122</v>
      </c>
    </row>
    <row r="20" spans="1:46" s="37" customFormat="1" x14ac:dyDescent="0.2">
      <c r="A20" s="45">
        <v>2</v>
      </c>
      <c r="B20" s="4" t="s">
        <v>47</v>
      </c>
      <c r="C20" s="6">
        <v>44</v>
      </c>
      <c r="D20" s="1" t="s">
        <v>135</v>
      </c>
      <c r="E20" s="4" t="s">
        <v>133</v>
      </c>
      <c r="F20" s="2">
        <v>41526</v>
      </c>
      <c r="G20" s="1" t="s">
        <v>191</v>
      </c>
      <c r="H20" s="3">
        <v>21.6</v>
      </c>
      <c r="I20" s="68">
        <v>0</v>
      </c>
      <c r="J20" s="4"/>
      <c r="K20" s="68">
        <f t="shared" si="0"/>
        <v>0</v>
      </c>
      <c r="L20" s="4">
        <v>8</v>
      </c>
      <c r="M20" s="68">
        <f t="shared" si="1"/>
        <v>0</v>
      </c>
      <c r="N20" s="35">
        <f t="shared" si="2"/>
        <v>8</v>
      </c>
      <c r="O20" s="68">
        <f t="shared" si="3"/>
        <v>0</v>
      </c>
      <c r="P20" s="52"/>
      <c r="Q20" s="73" t="s">
        <v>134</v>
      </c>
    </row>
    <row r="21" spans="1:46" s="37" customFormat="1" x14ac:dyDescent="0.2">
      <c r="A21" s="45">
        <v>1</v>
      </c>
      <c r="B21" s="4" t="s">
        <v>47</v>
      </c>
      <c r="C21" s="6">
        <v>52</v>
      </c>
      <c r="D21" s="1" t="s">
        <v>131</v>
      </c>
      <c r="E21" s="4" t="s">
        <v>133</v>
      </c>
      <c r="F21" s="2">
        <v>39125</v>
      </c>
      <c r="G21" s="1" t="s">
        <v>191</v>
      </c>
      <c r="H21" s="3">
        <v>41.3</v>
      </c>
      <c r="I21" s="68">
        <v>0</v>
      </c>
      <c r="J21" s="4"/>
      <c r="K21" s="68">
        <f>J21*I21</f>
        <v>0</v>
      </c>
      <c r="L21" s="4">
        <v>20</v>
      </c>
      <c r="M21" s="68">
        <f>L21*I21</f>
        <v>0</v>
      </c>
      <c r="N21" s="35">
        <f>L21+J21</f>
        <v>20</v>
      </c>
      <c r="O21" s="68">
        <f>N21*I21</f>
        <v>0</v>
      </c>
      <c r="P21" s="52"/>
      <c r="Q21" s="73" t="s">
        <v>134</v>
      </c>
    </row>
    <row r="22" spans="1:46" s="37" customFormat="1" x14ac:dyDescent="0.2">
      <c r="A22" s="45">
        <v>1</v>
      </c>
      <c r="B22" s="4" t="s">
        <v>47</v>
      </c>
      <c r="C22" s="4">
        <v>60</v>
      </c>
      <c r="D22" s="4" t="s">
        <v>70</v>
      </c>
      <c r="E22" s="4" t="s">
        <v>71</v>
      </c>
      <c r="F22" s="2">
        <v>23666</v>
      </c>
      <c r="G22" s="67" t="s">
        <v>192</v>
      </c>
      <c r="H22" s="3">
        <v>58.9</v>
      </c>
      <c r="I22" s="68">
        <v>0</v>
      </c>
      <c r="J22" s="4"/>
      <c r="K22" s="68">
        <f>J22*I22</f>
        <v>0</v>
      </c>
      <c r="L22" s="4">
        <v>52.5</v>
      </c>
      <c r="M22" s="68">
        <f>L22*I22</f>
        <v>0</v>
      </c>
      <c r="N22" s="35">
        <f>L22+J22</f>
        <v>52.5</v>
      </c>
      <c r="O22" s="68">
        <f>N22*I22</f>
        <v>0</v>
      </c>
      <c r="P22" s="52"/>
      <c r="Q22" s="73"/>
    </row>
    <row r="23" spans="1:46" s="37" customFormat="1" x14ac:dyDescent="0.2">
      <c r="A23" s="45">
        <v>1</v>
      </c>
      <c r="B23" s="4" t="s">
        <v>47</v>
      </c>
      <c r="C23" s="4">
        <v>67.5</v>
      </c>
      <c r="D23" s="4" t="s">
        <v>61</v>
      </c>
      <c r="E23" s="4" t="s">
        <v>49</v>
      </c>
      <c r="F23" s="2">
        <v>27816</v>
      </c>
      <c r="G23" s="67" t="s">
        <v>190</v>
      </c>
      <c r="H23" s="3">
        <v>66.849999999999994</v>
      </c>
      <c r="I23" s="68">
        <v>0</v>
      </c>
      <c r="J23" s="4"/>
      <c r="K23" s="68">
        <f t="shared" si="0"/>
        <v>0</v>
      </c>
      <c r="L23" s="4">
        <v>42.5</v>
      </c>
      <c r="M23" s="68">
        <f t="shared" si="1"/>
        <v>0</v>
      </c>
      <c r="N23" s="35">
        <f t="shared" si="2"/>
        <v>42.5</v>
      </c>
      <c r="O23" s="68">
        <f t="shared" si="3"/>
        <v>0</v>
      </c>
      <c r="P23" s="52"/>
      <c r="Q23" s="73" t="s">
        <v>57</v>
      </c>
    </row>
    <row r="24" spans="1:46" s="37" customFormat="1" x14ac:dyDescent="0.2">
      <c r="A24" s="45">
        <v>1</v>
      </c>
      <c r="B24" s="4" t="s">
        <v>47</v>
      </c>
      <c r="C24" s="4">
        <v>67.5</v>
      </c>
      <c r="D24" s="4" t="s">
        <v>61</v>
      </c>
      <c r="E24" s="4" t="s">
        <v>49</v>
      </c>
      <c r="F24" s="2">
        <v>27816</v>
      </c>
      <c r="G24" s="67" t="s">
        <v>192</v>
      </c>
      <c r="H24" s="3">
        <v>66.849999999999994</v>
      </c>
      <c r="I24" s="68">
        <v>0</v>
      </c>
      <c r="J24" s="4"/>
      <c r="K24" s="68">
        <f t="shared" si="0"/>
        <v>0</v>
      </c>
      <c r="L24" s="4">
        <v>42.5</v>
      </c>
      <c r="M24" s="68">
        <f t="shared" si="1"/>
        <v>0</v>
      </c>
      <c r="N24" s="35">
        <f t="shared" si="2"/>
        <v>42.5</v>
      </c>
      <c r="O24" s="68">
        <f t="shared" si="3"/>
        <v>0</v>
      </c>
      <c r="P24" s="52"/>
      <c r="Q24" s="73" t="s">
        <v>57</v>
      </c>
    </row>
    <row r="25" spans="1:46" s="37" customFormat="1" x14ac:dyDescent="0.2">
      <c r="A25" s="45">
        <v>1</v>
      </c>
      <c r="B25" s="4" t="s">
        <v>47</v>
      </c>
      <c r="C25" s="4">
        <v>82.5</v>
      </c>
      <c r="D25" s="1" t="s">
        <v>139</v>
      </c>
      <c r="E25" s="4" t="s">
        <v>69</v>
      </c>
      <c r="F25" s="2">
        <v>33391</v>
      </c>
      <c r="G25" s="1" t="s">
        <v>190</v>
      </c>
      <c r="H25" s="3">
        <v>80.400000000000006</v>
      </c>
      <c r="I25" s="68">
        <v>0</v>
      </c>
      <c r="J25" s="4"/>
      <c r="K25" s="68">
        <f>J25*I25</f>
        <v>0</v>
      </c>
      <c r="L25" s="4">
        <v>57.5</v>
      </c>
      <c r="M25" s="68">
        <f>L25*I25</f>
        <v>0</v>
      </c>
      <c r="N25" s="35">
        <f>L25+J25</f>
        <v>57.5</v>
      </c>
      <c r="O25" s="68">
        <f>N25*I25</f>
        <v>0</v>
      </c>
      <c r="P25" s="52"/>
      <c r="Q25" s="73"/>
    </row>
    <row r="26" spans="1:46" s="37" customFormat="1" x14ac:dyDescent="0.2">
      <c r="A26" s="45">
        <v>1</v>
      </c>
      <c r="B26" s="4" t="s">
        <v>47</v>
      </c>
      <c r="C26" s="6">
        <v>140</v>
      </c>
      <c r="D26" s="1" t="s">
        <v>60</v>
      </c>
      <c r="E26" s="4" t="s">
        <v>49</v>
      </c>
      <c r="F26" s="2">
        <v>23918</v>
      </c>
      <c r="G26" s="1" t="s">
        <v>192</v>
      </c>
      <c r="H26" s="3">
        <v>129.85</v>
      </c>
      <c r="I26" s="68">
        <v>0</v>
      </c>
      <c r="J26" s="4"/>
      <c r="K26" s="68">
        <f>J26*I26</f>
        <v>0</v>
      </c>
      <c r="L26" s="4">
        <v>42.5</v>
      </c>
      <c r="M26" s="68">
        <f>L26*I26</f>
        <v>0</v>
      </c>
      <c r="N26" s="35">
        <f>L26+J26</f>
        <v>42.5</v>
      </c>
      <c r="O26" s="68">
        <f>N26*I26</f>
        <v>0</v>
      </c>
      <c r="P26" s="52"/>
      <c r="Q26" s="73" t="s">
        <v>57</v>
      </c>
    </row>
    <row r="27" spans="1:46" s="37" customFormat="1" x14ac:dyDescent="0.2">
      <c r="A27" s="45"/>
      <c r="B27" s="4"/>
      <c r="C27" s="4"/>
      <c r="D27" s="35" t="s">
        <v>37</v>
      </c>
      <c r="E27" s="35"/>
      <c r="F27" s="2"/>
      <c r="G27" s="67"/>
      <c r="H27" s="3"/>
      <c r="I27" s="68"/>
      <c r="J27" s="4"/>
      <c r="K27" s="68"/>
      <c r="L27" s="35"/>
      <c r="M27" s="68"/>
      <c r="N27" s="35"/>
      <c r="O27" s="68"/>
      <c r="P27" s="52"/>
      <c r="Q27" s="73"/>
    </row>
    <row r="28" spans="1:46" s="37" customFormat="1" x14ac:dyDescent="0.2">
      <c r="A28" s="45">
        <v>1</v>
      </c>
      <c r="B28" s="4" t="s">
        <v>45</v>
      </c>
      <c r="C28" s="4">
        <v>82.5</v>
      </c>
      <c r="D28" s="4" t="s">
        <v>145</v>
      </c>
      <c r="E28" s="4" t="s">
        <v>159</v>
      </c>
      <c r="F28" s="2">
        <v>31172</v>
      </c>
      <c r="G28" s="67" t="s">
        <v>190</v>
      </c>
      <c r="H28" s="3">
        <v>80.8</v>
      </c>
      <c r="I28" s="68">
        <v>0</v>
      </c>
      <c r="J28" s="4"/>
      <c r="K28" s="68">
        <f>J28*I28</f>
        <v>0</v>
      </c>
      <c r="L28" s="4">
        <v>72.5</v>
      </c>
      <c r="M28" s="68">
        <f>L28*I28</f>
        <v>0</v>
      </c>
      <c r="N28" s="35">
        <f>L28+J28</f>
        <v>72.5</v>
      </c>
      <c r="O28" s="68">
        <f>N28*I28</f>
        <v>0</v>
      </c>
      <c r="P28" s="52"/>
      <c r="Q28" s="73"/>
    </row>
    <row r="29" spans="1:46" s="37" customFormat="1" ht="13.5" thickBot="1" x14ac:dyDescent="0.25">
      <c r="A29" s="160">
        <v>2</v>
      </c>
      <c r="B29" s="152" t="s">
        <v>45</v>
      </c>
      <c r="C29" s="152">
        <v>82.5</v>
      </c>
      <c r="D29" s="152" t="s">
        <v>50</v>
      </c>
      <c r="E29" s="152" t="s">
        <v>51</v>
      </c>
      <c r="F29" s="153">
        <v>31651</v>
      </c>
      <c r="G29" s="161" t="s">
        <v>190</v>
      </c>
      <c r="H29" s="154">
        <v>80.5</v>
      </c>
      <c r="I29" s="162">
        <v>0</v>
      </c>
      <c r="J29" s="152"/>
      <c r="K29" s="162">
        <f>J29*I29</f>
        <v>0</v>
      </c>
      <c r="L29" s="152">
        <v>60</v>
      </c>
      <c r="M29" s="162">
        <f>L29*I29</f>
        <v>0</v>
      </c>
      <c r="N29" s="163">
        <f>L29+J29</f>
        <v>60</v>
      </c>
      <c r="O29" s="162">
        <f>N29*I29</f>
        <v>0</v>
      </c>
      <c r="P29" s="164"/>
      <c r="Q29" s="165"/>
    </row>
    <row r="31" spans="1:46" s="5" customFormat="1" x14ac:dyDescent="0.2">
      <c r="A31" s="33" t="s">
        <v>8</v>
      </c>
      <c r="E31" s="5" t="s">
        <v>9</v>
      </c>
      <c r="H31" s="28"/>
      <c r="I31" s="24"/>
      <c r="J31" s="30"/>
      <c r="K31" s="18"/>
      <c r="L31" s="18"/>
      <c r="M31" s="18"/>
      <c r="N31" s="18"/>
      <c r="O31" s="18"/>
      <c r="P31" s="19"/>
      <c r="Q31" s="20"/>
      <c r="R31" s="19"/>
      <c r="S31" s="22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</row>
    <row r="32" spans="1:46" s="5" customFormat="1" x14ac:dyDescent="0.2">
      <c r="A32" s="33" t="s">
        <v>19</v>
      </c>
      <c r="E32" s="5" t="s">
        <v>20</v>
      </c>
      <c r="H32" s="28"/>
      <c r="I32" s="24"/>
      <c r="J32" s="30"/>
      <c r="K32" s="18"/>
      <c r="L32" s="18"/>
      <c r="M32" s="18"/>
      <c r="N32" s="18"/>
      <c r="O32" s="18"/>
      <c r="P32" s="19"/>
      <c r="Q32" s="20"/>
      <c r="R32" s="19"/>
      <c r="S32" s="22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</row>
  </sheetData>
  <sortState xmlns:xlrd2="http://schemas.microsoft.com/office/spreadsheetml/2017/richdata2" ref="A18:BB29">
    <sortCondition ref="C18:C29"/>
    <sortCondition descending="1" ref="G18:G29"/>
    <sortCondition descending="1" ref="M18:M29"/>
    <sortCondition ref="H18:H29"/>
  </sortState>
  <mergeCells count="14">
    <mergeCell ref="A3:A4"/>
    <mergeCell ref="B3:B4"/>
    <mergeCell ref="C3:C4"/>
    <mergeCell ref="D3:D4"/>
    <mergeCell ref="Q3:Q4"/>
    <mergeCell ref="E3:E4"/>
    <mergeCell ref="F3:F4"/>
    <mergeCell ref="G3:G4"/>
    <mergeCell ref="H3:H4"/>
    <mergeCell ref="I3:I4"/>
    <mergeCell ref="J3:K3"/>
    <mergeCell ref="L3:M3"/>
    <mergeCell ref="N3:O3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4"/>
  <sheetViews>
    <sheetView workbookViewId="0">
      <selection activeCell="A3" sqref="A3:A4"/>
    </sheetView>
  </sheetViews>
  <sheetFormatPr defaultRowHeight="12.75" x14ac:dyDescent="0.2"/>
  <cols>
    <col min="1" max="2" width="5.85546875" customWidth="1"/>
    <col min="3" max="3" width="5.5703125" customWidth="1"/>
    <col min="4" max="4" width="43.28515625" style="53" customWidth="1"/>
    <col min="5" max="5" width="23.140625" customWidth="1"/>
    <col min="6" max="6" width="14.42578125" customWidth="1"/>
    <col min="7" max="7" width="13" customWidth="1"/>
    <col min="10" max="10" width="10.85546875" customWidth="1"/>
    <col min="12" max="12" width="11.140625" customWidth="1"/>
    <col min="13" max="13" width="25.140625" customWidth="1"/>
  </cols>
  <sheetData>
    <row r="1" spans="1:53" s="5" customFormat="1" ht="19.5" customHeight="1" x14ac:dyDescent="0.2">
      <c r="A1" s="81" t="s">
        <v>54</v>
      </c>
      <c r="B1" s="34"/>
      <c r="D1" s="77"/>
      <c r="E1" s="17"/>
      <c r="F1" s="17"/>
      <c r="G1" s="17"/>
      <c r="H1" s="17"/>
      <c r="I1" s="25"/>
      <c r="J1" s="32"/>
      <c r="K1" s="29"/>
      <c r="L1" s="17"/>
      <c r="M1" s="17"/>
      <c r="N1" s="17"/>
      <c r="O1" s="19"/>
      <c r="P1" s="20"/>
      <c r="Q1" s="19"/>
      <c r="R1" s="20"/>
      <c r="S1" s="18"/>
      <c r="T1" s="18"/>
      <c r="U1" s="18"/>
      <c r="V1" s="18"/>
      <c r="W1" s="19"/>
      <c r="X1" s="20"/>
      <c r="Y1" s="19"/>
      <c r="Z1" s="22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ht="13.5" thickBot="1" x14ac:dyDescent="0.25"/>
    <row r="3" spans="1:53" s="5" customFormat="1" x14ac:dyDescent="0.2">
      <c r="A3" s="210" t="s">
        <v>187</v>
      </c>
      <c r="B3" s="199" t="s">
        <v>189</v>
      </c>
      <c r="C3" s="201" t="s">
        <v>2</v>
      </c>
      <c r="D3" s="199" t="s">
        <v>3</v>
      </c>
      <c r="E3" s="199" t="s">
        <v>13</v>
      </c>
      <c r="F3" s="199" t="s">
        <v>6</v>
      </c>
      <c r="G3" s="199" t="s">
        <v>4</v>
      </c>
      <c r="H3" s="199" t="s">
        <v>1</v>
      </c>
      <c r="I3" s="205" t="s">
        <v>0</v>
      </c>
      <c r="J3" s="207" t="s">
        <v>28</v>
      </c>
      <c r="K3" s="208"/>
      <c r="L3" s="203" t="s">
        <v>7</v>
      </c>
      <c r="M3" s="203" t="s">
        <v>26</v>
      </c>
      <c r="N3" s="18"/>
      <c r="O3" s="19"/>
      <c r="P3" s="20"/>
      <c r="Q3" s="19"/>
      <c r="R3" s="20"/>
      <c r="S3" s="18"/>
      <c r="T3" s="1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spans="1:53" s="10" customFormat="1" ht="13.5" thickBot="1" x14ac:dyDescent="0.25">
      <c r="A4" s="211"/>
      <c r="B4" s="209"/>
      <c r="C4" s="202"/>
      <c r="D4" s="200"/>
      <c r="E4" s="200"/>
      <c r="F4" s="200"/>
      <c r="G4" s="200"/>
      <c r="H4" s="200"/>
      <c r="I4" s="206"/>
      <c r="J4" s="48" t="s">
        <v>5</v>
      </c>
      <c r="K4" s="49" t="s">
        <v>0</v>
      </c>
      <c r="L4" s="204"/>
      <c r="M4" s="204"/>
      <c r="N4" s="18"/>
      <c r="O4" s="19"/>
      <c r="P4" s="20"/>
      <c r="Q4" s="19"/>
      <c r="R4" s="20"/>
      <c r="S4" s="18"/>
      <c r="T4" s="18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</row>
    <row r="5" spans="1:53" s="15" customFormat="1" x14ac:dyDescent="0.2">
      <c r="A5" s="82"/>
      <c r="B5" s="80"/>
      <c r="C5" s="80"/>
      <c r="D5" s="83" t="s">
        <v>35</v>
      </c>
      <c r="E5" s="63"/>
      <c r="F5" s="75"/>
      <c r="G5" s="84"/>
      <c r="H5" s="64"/>
      <c r="I5" s="85"/>
      <c r="J5" s="119"/>
      <c r="K5" s="87"/>
      <c r="L5" s="167"/>
      <c r="M5" s="169"/>
      <c r="N5" s="18"/>
      <c r="O5" s="19"/>
      <c r="P5" s="20"/>
      <c r="Q5" s="19"/>
      <c r="R5" s="20"/>
      <c r="S5" s="18"/>
      <c r="T5" s="1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1:53" s="5" customFormat="1" x14ac:dyDescent="0.2">
      <c r="A6" s="50">
        <v>1</v>
      </c>
      <c r="B6" s="6" t="s">
        <v>45</v>
      </c>
      <c r="C6" s="6">
        <v>48</v>
      </c>
      <c r="D6" s="1" t="s">
        <v>143</v>
      </c>
      <c r="E6" s="4" t="s">
        <v>144</v>
      </c>
      <c r="F6" s="2">
        <v>30781</v>
      </c>
      <c r="G6" s="1" t="s">
        <v>190</v>
      </c>
      <c r="H6" s="3">
        <v>47.2</v>
      </c>
      <c r="I6" s="27">
        <v>0</v>
      </c>
      <c r="J6" s="36">
        <v>47.5</v>
      </c>
      <c r="K6" s="31">
        <f>J6*I6</f>
        <v>0</v>
      </c>
      <c r="L6" s="100"/>
      <c r="M6" s="71" t="s">
        <v>145</v>
      </c>
      <c r="N6" s="18"/>
      <c r="O6" s="19"/>
      <c r="P6" s="20"/>
      <c r="Q6" s="19"/>
      <c r="R6" s="20"/>
      <c r="S6" s="18"/>
      <c r="T6" s="18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s="15" customFormat="1" x14ac:dyDescent="0.2">
      <c r="A7" s="50"/>
      <c r="B7" s="6"/>
      <c r="C7" s="6"/>
      <c r="D7" s="79" t="s">
        <v>36</v>
      </c>
      <c r="E7" s="4"/>
      <c r="F7" s="2"/>
      <c r="G7" s="1"/>
      <c r="H7" s="3"/>
      <c r="I7" s="27"/>
      <c r="J7" s="11"/>
      <c r="K7" s="31"/>
      <c r="L7" s="101"/>
      <c r="M7" s="71"/>
      <c r="N7" s="18"/>
      <c r="O7" s="19"/>
      <c r="P7" s="20"/>
      <c r="Q7" s="19"/>
      <c r="R7" s="20"/>
      <c r="S7" s="18"/>
      <c r="T7" s="1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</row>
    <row r="8" spans="1:53" s="5" customFormat="1" x14ac:dyDescent="0.2">
      <c r="A8" s="50">
        <v>1</v>
      </c>
      <c r="B8" s="6" t="s">
        <v>47</v>
      </c>
      <c r="C8" s="6">
        <v>75</v>
      </c>
      <c r="D8" s="1" t="s">
        <v>103</v>
      </c>
      <c r="E8" s="4" t="s">
        <v>104</v>
      </c>
      <c r="F8" s="2">
        <v>21789</v>
      </c>
      <c r="G8" s="1" t="s">
        <v>190</v>
      </c>
      <c r="H8" s="3">
        <v>72.7</v>
      </c>
      <c r="I8" s="27">
        <v>0</v>
      </c>
      <c r="J8" s="36">
        <v>82.5</v>
      </c>
      <c r="K8" s="31">
        <f>J8*I8</f>
        <v>0</v>
      </c>
      <c r="L8" s="100"/>
      <c r="M8" s="71"/>
      <c r="N8" s="18"/>
      <c r="O8" s="19"/>
      <c r="P8" s="20"/>
      <c r="Q8" s="19"/>
      <c r="R8" s="20"/>
      <c r="S8" s="18"/>
      <c r="T8" s="18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3" s="5" customFormat="1" x14ac:dyDescent="0.2">
      <c r="A9" s="166">
        <v>1</v>
      </c>
      <c r="B9" s="139" t="s">
        <v>47</v>
      </c>
      <c r="C9" s="139">
        <v>75</v>
      </c>
      <c r="D9" s="140" t="s">
        <v>103</v>
      </c>
      <c r="E9" s="43" t="s">
        <v>104</v>
      </c>
      <c r="F9" s="141">
        <v>21789</v>
      </c>
      <c r="G9" s="140" t="s">
        <v>192</v>
      </c>
      <c r="H9" s="142">
        <v>72.7</v>
      </c>
      <c r="I9" s="143">
        <v>0</v>
      </c>
      <c r="J9" s="144">
        <v>82.5</v>
      </c>
      <c r="K9" s="145">
        <f>J9*I9</f>
        <v>0</v>
      </c>
      <c r="L9" s="168"/>
      <c r="M9" s="170"/>
      <c r="N9" s="18"/>
      <c r="O9" s="19"/>
      <c r="P9" s="20"/>
      <c r="Q9" s="19"/>
      <c r="R9" s="20"/>
      <c r="S9" s="18"/>
      <c r="T9" s="18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s="15" customFormat="1" x14ac:dyDescent="0.2">
      <c r="A10" s="50"/>
      <c r="B10" s="6"/>
      <c r="C10" s="6"/>
      <c r="D10" s="79" t="s">
        <v>37</v>
      </c>
      <c r="E10" s="4"/>
      <c r="F10" s="2"/>
      <c r="G10" s="1"/>
      <c r="H10" s="3"/>
      <c r="I10" s="27"/>
      <c r="J10" s="11"/>
      <c r="K10" s="31"/>
      <c r="L10" s="101"/>
      <c r="M10" s="71"/>
      <c r="N10" s="18"/>
      <c r="O10" s="19"/>
      <c r="P10" s="20"/>
      <c r="Q10" s="19"/>
      <c r="R10" s="20"/>
      <c r="S10" s="18"/>
      <c r="T10" s="18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1:53" s="5" customFormat="1" ht="13.5" thickBot="1" x14ac:dyDescent="0.25">
      <c r="A11" s="149">
        <v>1</v>
      </c>
      <c r="B11" s="150" t="s">
        <v>45</v>
      </c>
      <c r="C11" s="150">
        <v>75</v>
      </c>
      <c r="D11" s="151" t="s">
        <v>126</v>
      </c>
      <c r="E11" s="152" t="s">
        <v>127</v>
      </c>
      <c r="F11" s="153">
        <v>31220</v>
      </c>
      <c r="G11" s="151" t="s">
        <v>190</v>
      </c>
      <c r="H11" s="154">
        <v>73.2</v>
      </c>
      <c r="I11" s="155">
        <v>0</v>
      </c>
      <c r="J11" s="156">
        <v>165</v>
      </c>
      <c r="K11" s="157">
        <f>J11*I11</f>
        <v>0</v>
      </c>
      <c r="L11" s="158"/>
      <c r="M11" s="159"/>
      <c r="N11" s="18"/>
      <c r="O11" s="19"/>
      <c r="P11" s="20"/>
      <c r="Q11" s="19"/>
      <c r="R11" s="20"/>
      <c r="S11" s="18"/>
      <c r="T11" s="18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3" s="5" customFormat="1" x14ac:dyDescent="0.2">
      <c r="I12" s="28"/>
      <c r="J12" s="12"/>
      <c r="K12" s="30"/>
      <c r="L12" s="18"/>
      <c r="M12" s="18"/>
      <c r="N12" s="18"/>
      <c r="O12" s="19"/>
      <c r="P12" s="20"/>
      <c r="Q12" s="19"/>
      <c r="R12" s="20"/>
      <c r="S12" s="18"/>
      <c r="T12" s="18"/>
      <c r="U12" s="18"/>
      <c r="V12" s="18"/>
      <c r="W12" s="19"/>
      <c r="X12" s="20"/>
      <c r="Y12" s="19"/>
      <c r="Z12" s="22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</row>
    <row r="13" spans="1:53" s="5" customFormat="1" x14ac:dyDescent="0.2">
      <c r="A13" s="33" t="s">
        <v>8</v>
      </c>
      <c r="B13" s="33"/>
      <c r="E13" s="5" t="s">
        <v>9</v>
      </c>
      <c r="I13" s="28"/>
      <c r="J13" s="12"/>
      <c r="K13" s="30"/>
      <c r="L13" s="18"/>
      <c r="M13" s="18"/>
      <c r="N13" s="18"/>
      <c r="O13" s="19"/>
      <c r="P13" s="20"/>
      <c r="Q13" s="19"/>
      <c r="R13" s="20"/>
      <c r="S13" s="18"/>
      <c r="T13" s="18"/>
      <c r="U13" s="18"/>
      <c r="V13" s="18"/>
      <c r="W13" s="19"/>
      <c r="X13" s="20"/>
      <c r="Y13" s="19"/>
      <c r="Z13" s="22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1:53" s="5" customFormat="1" x14ac:dyDescent="0.2">
      <c r="A14" s="33" t="s">
        <v>19</v>
      </c>
      <c r="B14" s="33"/>
      <c r="E14" s="5" t="s">
        <v>20</v>
      </c>
      <c r="I14" s="28"/>
      <c r="J14" s="12"/>
      <c r="K14" s="30"/>
      <c r="L14" s="18"/>
      <c r="M14" s="18"/>
      <c r="N14" s="18"/>
      <c r="O14" s="19"/>
      <c r="P14" s="20"/>
      <c r="Q14" s="19"/>
      <c r="R14" s="20"/>
      <c r="S14" s="18"/>
      <c r="T14" s="18"/>
      <c r="U14" s="18"/>
      <c r="V14" s="18"/>
      <c r="W14" s="19"/>
      <c r="X14" s="20"/>
      <c r="Y14" s="19"/>
      <c r="Z14" s="22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</row>
  </sheetData>
  <mergeCells count="12">
    <mergeCell ref="F3:F4"/>
    <mergeCell ref="G3:G4"/>
    <mergeCell ref="B3:B4"/>
    <mergeCell ref="A3:A4"/>
    <mergeCell ref="C3:C4"/>
    <mergeCell ref="D3:D4"/>
    <mergeCell ref="E3:E4"/>
    <mergeCell ref="H3:H4"/>
    <mergeCell ref="I3:I4"/>
    <mergeCell ref="J3:K3"/>
    <mergeCell ref="L3:L4"/>
    <mergeCell ref="M3:M4"/>
  </mergeCells>
  <pageMargins left="0.7" right="0.7" top="0.75" bottom="0.75" header="0.3" footer="0.3"/>
  <pageSetup paperSize="2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9"/>
  <sheetViews>
    <sheetView workbookViewId="0">
      <selection activeCell="A3" sqref="A3:A4"/>
    </sheetView>
  </sheetViews>
  <sheetFormatPr defaultRowHeight="12.75" x14ac:dyDescent="0.2"/>
  <cols>
    <col min="1" max="1" width="6" customWidth="1"/>
    <col min="2" max="2" width="6.85546875" customWidth="1"/>
    <col min="3" max="3" width="6.42578125" customWidth="1"/>
    <col min="4" max="4" width="42.5703125" customWidth="1"/>
    <col min="5" max="5" width="30" customWidth="1"/>
    <col min="6" max="6" width="11" customWidth="1"/>
    <col min="7" max="7" width="11.5703125" customWidth="1"/>
    <col min="9" max="10" width="10" customWidth="1"/>
    <col min="13" max="13" width="11" customWidth="1"/>
    <col min="14" max="14" width="23.7109375" customWidth="1"/>
  </cols>
  <sheetData>
    <row r="1" spans="1:57" s="5" customFormat="1" ht="19.5" customHeight="1" x14ac:dyDescent="0.2">
      <c r="A1" s="81" t="s">
        <v>54</v>
      </c>
      <c r="B1" s="34"/>
      <c r="D1" s="77"/>
      <c r="E1" s="17"/>
      <c r="F1" s="17"/>
      <c r="G1" s="17"/>
      <c r="H1" s="23"/>
      <c r="I1" s="23"/>
      <c r="J1" s="23"/>
      <c r="K1" s="23"/>
      <c r="L1" s="32"/>
      <c r="M1" s="32"/>
      <c r="N1" s="22"/>
      <c r="O1" s="29"/>
      <c r="P1" s="17"/>
      <c r="Q1" s="17"/>
      <c r="R1" s="19"/>
      <c r="S1" s="20"/>
      <c r="T1" s="19"/>
      <c r="U1" s="20"/>
      <c r="V1" s="18"/>
      <c r="W1" s="18"/>
      <c r="X1" s="18"/>
      <c r="Y1" s="18"/>
      <c r="Z1" s="19"/>
      <c r="AA1" s="20"/>
      <c r="AB1" s="19"/>
      <c r="AC1" s="22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</row>
    <row r="2" spans="1:57" s="39" customFormat="1" ht="13.5" thickBot="1" x14ac:dyDescent="0.25">
      <c r="D2" s="40"/>
      <c r="E2" s="40"/>
      <c r="F2" s="40"/>
      <c r="G2" s="40"/>
      <c r="H2" s="41"/>
      <c r="I2" s="40"/>
      <c r="J2" s="40"/>
      <c r="K2" s="56"/>
      <c r="L2" s="56"/>
      <c r="M2" s="56"/>
      <c r="N2"/>
    </row>
    <row r="3" spans="1:57" s="38" customFormat="1" ht="12.75" customHeight="1" x14ac:dyDescent="0.2">
      <c r="A3" s="227" t="s">
        <v>187</v>
      </c>
      <c r="B3" s="223" t="s">
        <v>189</v>
      </c>
      <c r="C3" s="221" t="s">
        <v>2</v>
      </c>
      <c r="D3" s="221" t="s">
        <v>3</v>
      </c>
      <c r="E3" s="221" t="s">
        <v>13</v>
      </c>
      <c r="F3" s="223" t="s">
        <v>53</v>
      </c>
      <c r="G3" s="221" t="s">
        <v>4</v>
      </c>
      <c r="H3" s="233" t="s">
        <v>12</v>
      </c>
      <c r="I3" s="216" t="s">
        <v>10</v>
      </c>
      <c r="J3" s="214"/>
      <c r="K3" s="235" t="s">
        <v>17</v>
      </c>
      <c r="L3" s="237" t="s">
        <v>18</v>
      </c>
      <c r="M3" s="219" t="s">
        <v>7</v>
      </c>
      <c r="N3" s="219" t="s">
        <v>24</v>
      </c>
    </row>
    <row r="4" spans="1:57" s="42" customFormat="1" ht="12" thickBot="1" x14ac:dyDescent="0.25">
      <c r="A4" s="229"/>
      <c r="B4" s="230"/>
      <c r="C4" s="231"/>
      <c r="D4" s="231"/>
      <c r="E4" s="231"/>
      <c r="F4" s="230"/>
      <c r="G4" s="231"/>
      <c r="H4" s="234"/>
      <c r="I4" s="171" t="s">
        <v>16</v>
      </c>
      <c r="J4" s="172" t="s">
        <v>11</v>
      </c>
      <c r="K4" s="236"/>
      <c r="L4" s="238"/>
      <c r="M4" s="239"/>
      <c r="N4" s="232"/>
    </row>
    <row r="5" spans="1:57" s="37" customFormat="1" x14ac:dyDescent="0.2">
      <c r="A5" s="62"/>
      <c r="B5" s="63"/>
      <c r="C5" s="63"/>
      <c r="D5" s="74" t="s">
        <v>42</v>
      </c>
      <c r="E5" s="74"/>
      <c r="F5" s="74"/>
      <c r="G5" s="63"/>
      <c r="H5" s="64"/>
      <c r="I5" s="63"/>
      <c r="J5" s="63"/>
      <c r="K5" s="66"/>
      <c r="L5" s="66"/>
      <c r="M5" s="173"/>
      <c r="N5" s="72"/>
    </row>
    <row r="6" spans="1:57" s="37" customFormat="1" ht="13.5" thickBot="1" x14ac:dyDescent="0.25">
      <c r="A6" s="160">
        <v>1</v>
      </c>
      <c r="B6" s="152" t="s">
        <v>45</v>
      </c>
      <c r="C6" s="152">
        <v>82.5</v>
      </c>
      <c r="D6" s="152" t="s">
        <v>102</v>
      </c>
      <c r="E6" s="152" t="s">
        <v>133</v>
      </c>
      <c r="F6" s="153">
        <v>24077</v>
      </c>
      <c r="G6" s="151" t="s">
        <v>192</v>
      </c>
      <c r="H6" s="154">
        <v>81.5</v>
      </c>
      <c r="I6" s="152">
        <v>82.5</v>
      </c>
      <c r="J6" s="152">
        <v>22</v>
      </c>
      <c r="K6" s="174">
        <v>0</v>
      </c>
      <c r="L6" s="174">
        <f>I6*J6*K6</f>
        <v>0</v>
      </c>
      <c r="M6" s="175"/>
      <c r="N6" s="165" t="s">
        <v>136</v>
      </c>
    </row>
    <row r="7" spans="1:57" s="37" customFormat="1" x14ac:dyDescent="0.2">
      <c r="H7" s="44"/>
      <c r="K7" s="58"/>
      <c r="L7" s="58"/>
      <c r="M7" s="58"/>
    </row>
    <row r="8" spans="1:57" s="5" customFormat="1" x14ac:dyDescent="0.2">
      <c r="A8" s="33" t="s">
        <v>8</v>
      </c>
      <c r="E8" s="5" t="s">
        <v>9</v>
      </c>
      <c r="I8" s="28"/>
      <c r="J8" s="24"/>
      <c r="K8" s="24"/>
      <c r="L8" s="24"/>
      <c r="M8" s="24"/>
      <c r="N8" s="37"/>
      <c r="O8" s="24"/>
      <c r="P8" s="12"/>
      <c r="Q8" s="30"/>
      <c r="R8" s="18"/>
      <c r="S8" s="19"/>
      <c r="T8" s="20"/>
      <c r="U8" s="19"/>
      <c r="V8" s="20"/>
      <c r="W8" s="18"/>
      <c r="X8" s="18"/>
      <c r="Y8" s="18"/>
      <c r="Z8" s="18"/>
      <c r="AA8" s="19"/>
      <c r="AB8" s="20"/>
      <c r="AC8" s="19"/>
      <c r="AD8" s="22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7" s="5" customFormat="1" x14ac:dyDescent="0.2">
      <c r="A9" s="33" t="s">
        <v>19</v>
      </c>
      <c r="E9" s="5" t="s">
        <v>20</v>
      </c>
      <c r="I9" s="28"/>
      <c r="J9" s="24"/>
      <c r="K9" s="24"/>
      <c r="L9" s="24"/>
      <c r="M9" s="24"/>
      <c r="N9" s="37"/>
      <c r="O9" s="24"/>
      <c r="P9" s="12"/>
      <c r="Q9" s="30"/>
      <c r="R9" s="18"/>
      <c r="S9" s="19"/>
      <c r="T9" s="20"/>
      <c r="U9" s="19"/>
      <c r="V9" s="20"/>
      <c r="W9" s="18"/>
      <c r="X9" s="18"/>
      <c r="Y9" s="18"/>
      <c r="Z9" s="18"/>
      <c r="AA9" s="19"/>
      <c r="AB9" s="20"/>
      <c r="AC9" s="19"/>
      <c r="AD9" s="22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</sheetData>
  <mergeCells count="13">
    <mergeCell ref="F3:F4"/>
    <mergeCell ref="N3:N4"/>
    <mergeCell ref="G3:G4"/>
    <mergeCell ref="H3:H4"/>
    <mergeCell ref="I3:J3"/>
    <mergeCell ref="K3:K4"/>
    <mergeCell ref="L3:L4"/>
    <mergeCell ref="M3:M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31"/>
  <sheetViews>
    <sheetView workbookViewId="0">
      <selection activeCell="A3" sqref="A3:A4"/>
    </sheetView>
  </sheetViews>
  <sheetFormatPr defaultRowHeight="12.75" x14ac:dyDescent="0.2"/>
  <cols>
    <col min="1" max="1" width="6" style="37" bestFit="1" customWidth="1"/>
    <col min="2" max="2" width="6" style="37" customWidth="1"/>
    <col min="3" max="3" width="6.28515625" style="37" customWidth="1"/>
    <col min="4" max="4" width="49.140625" style="37" customWidth="1"/>
    <col min="5" max="5" width="28.5703125" style="37" bestFit="1" customWidth="1"/>
    <col min="6" max="6" width="14.28515625" style="37" customWidth="1"/>
    <col min="7" max="7" width="16.7109375" style="37" customWidth="1"/>
    <col min="8" max="8" width="6.5703125" style="44" bestFit="1" customWidth="1"/>
    <col min="9" max="9" width="11.140625" style="37" customWidth="1"/>
    <col min="10" max="10" width="11" style="37" customWidth="1"/>
    <col min="11" max="12" width="9.140625" style="58"/>
    <col min="13" max="13" width="12.140625" style="58" customWidth="1"/>
    <col min="14" max="14" width="12.28515625" style="58" customWidth="1"/>
    <col min="15" max="15" width="23.28515625" customWidth="1"/>
    <col min="16" max="16384" width="9.140625" style="37"/>
  </cols>
  <sheetData>
    <row r="1" spans="1:56" s="5" customFormat="1" ht="19.5" customHeight="1" x14ac:dyDescent="0.2">
      <c r="A1" s="81" t="s">
        <v>54</v>
      </c>
      <c r="B1" s="34"/>
      <c r="D1" s="77"/>
      <c r="E1" s="17"/>
      <c r="F1" s="17"/>
      <c r="G1" s="17"/>
      <c r="H1" s="23"/>
      <c r="I1" s="23"/>
      <c r="J1" s="23"/>
      <c r="K1" s="23"/>
      <c r="L1" s="23"/>
      <c r="M1" s="32"/>
      <c r="N1" s="32"/>
      <c r="O1" s="22"/>
      <c r="P1" s="29"/>
      <c r="Q1" s="17"/>
      <c r="R1" s="17"/>
      <c r="S1" s="19"/>
      <c r="T1" s="20"/>
      <c r="U1" s="19"/>
      <c r="V1" s="20"/>
      <c r="W1" s="18"/>
      <c r="X1" s="18"/>
      <c r="Y1" s="18"/>
      <c r="Z1" s="18"/>
      <c r="AA1" s="19"/>
      <c r="AB1" s="20"/>
      <c r="AC1" s="19"/>
      <c r="AD1" s="22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s="39" customFormat="1" ht="13.5" thickBot="1" x14ac:dyDescent="0.25">
      <c r="D2" s="40"/>
      <c r="E2" s="40"/>
      <c r="F2" s="40"/>
      <c r="G2" s="40"/>
      <c r="H2" s="41"/>
      <c r="I2" s="40"/>
      <c r="J2" s="40"/>
      <c r="K2" s="56"/>
      <c r="L2" s="56"/>
      <c r="M2" s="56"/>
      <c r="N2" s="56"/>
      <c r="O2"/>
    </row>
    <row r="3" spans="1:56" s="38" customFormat="1" ht="12.75" customHeight="1" x14ac:dyDescent="0.2">
      <c r="A3" s="227" t="s">
        <v>187</v>
      </c>
      <c r="B3" s="223" t="s">
        <v>189</v>
      </c>
      <c r="C3" s="221" t="s">
        <v>2</v>
      </c>
      <c r="D3" s="221" t="s">
        <v>3</v>
      </c>
      <c r="E3" s="221" t="s">
        <v>13</v>
      </c>
      <c r="F3" s="223" t="s">
        <v>53</v>
      </c>
      <c r="G3" s="221" t="s">
        <v>4</v>
      </c>
      <c r="H3" s="233" t="s">
        <v>12</v>
      </c>
      <c r="I3" s="216" t="s">
        <v>10</v>
      </c>
      <c r="J3" s="214"/>
      <c r="K3" s="235" t="s">
        <v>29</v>
      </c>
      <c r="L3" s="235" t="s">
        <v>17</v>
      </c>
      <c r="M3" s="237" t="s">
        <v>18</v>
      </c>
      <c r="N3" s="219" t="s">
        <v>7</v>
      </c>
      <c r="O3" s="219" t="s">
        <v>24</v>
      </c>
    </row>
    <row r="4" spans="1:56" s="42" customFormat="1" ht="12" thickBot="1" x14ac:dyDescent="0.25">
      <c r="A4" s="228"/>
      <c r="B4" s="241"/>
      <c r="C4" s="222"/>
      <c r="D4" s="222"/>
      <c r="E4" s="222"/>
      <c r="F4" s="241"/>
      <c r="G4" s="222"/>
      <c r="H4" s="242"/>
      <c r="I4" s="54" t="s">
        <v>16</v>
      </c>
      <c r="J4" s="55" t="s">
        <v>11</v>
      </c>
      <c r="K4" s="244"/>
      <c r="L4" s="244"/>
      <c r="M4" s="243"/>
      <c r="N4" s="240"/>
      <c r="O4" s="232"/>
    </row>
    <row r="5" spans="1:56" x14ac:dyDescent="0.2">
      <c r="A5" s="62"/>
      <c r="B5" s="76"/>
      <c r="C5" s="63"/>
      <c r="D5" s="74" t="s">
        <v>39</v>
      </c>
      <c r="E5" s="74"/>
      <c r="F5" s="74"/>
      <c r="G5" s="63"/>
      <c r="H5" s="64"/>
      <c r="I5" s="63"/>
      <c r="J5" s="65"/>
      <c r="K5" s="66"/>
      <c r="L5" s="66"/>
      <c r="M5" s="66"/>
      <c r="N5" s="115"/>
      <c r="O5" s="72"/>
    </row>
    <row r="6" spans="1:56" x14ac:dyDescent="0.2">
      <c r="A6" s="45">
        <v>1</v>
      </c>
      <c r="B6" s="4" t="s">
        <v>47</v>
      </c>
      <c r="C6" s="4">
        <v>44</v>
      </c>
      <c r="D6" s="4" t="s">
        <v>82</v>
      </c>
      <c r="E6" s="4" t="s">
        <v>80</v>
      </c>
      <c r="F6" s="2">
        <v>40292</v>
      </c>
      <c r="G6" s="1" t="s">
        <v>191</v>
      </c>
      <c r="H6" s="3">
        <v>33.049999999999997</v>
      </c>
      <c r="I6" s="4">
        <v>16.600000000000001</v>
      </c>
      <c r="J6" s="4">
        <v>51</v>
      </c>
      <c r="K6" s="146">
        <v>25.6157</v>
      </c>
      <c r="L6" s="60">
        <v>0</v>
      </c>
      <c r="M6" s="60">
        <f>I6*J6*L6</f>
        <v>0</v>
      </c>
      <c r="N6" s="116"/>
      <c r="O6" s="71" t="s">
        <v>81</v>
      </c>
    </row>
    <row r="7" spans="1:56" x14ac:dyDescent="0.2">
      <c r="A7" s="45">
        <v>2</v>
      </c>
      <c r="B7" s="4" t="s">
        <v>47</v>
      </c>
      <c r="C7" s="4">
        <v>44</v>
      </c>
      <c r="D7" s="4" t="s">
        <v>169</v>
      </c>
      <c r="E7" s="4" t="s">
        <v>80</v>
      </c>
      <c r="F7" s="2">
        <v>41334</v>
      </c>
      <c r="G7" s="1" t="s">
        <v>191</v>
      </c>
      <c r="H7" s="3">
        <v>22.85</v>
      </c>
      <c r="I7" s="4">
        <v>11.2</v>
      </c>
      <c r="J7" s="4">
        <v>30</v>
      </c>
      <c r="K7" s="146">
        <v>14.704599999999999</v>
      </c>
      <c r="L7" s="60">
        <v>0</v>
      </c>
      <c r="M7" s="60">
        <f>I7*J7*L7</f>
        <v>0</v>
      </c>
      <c r="N7" s="116"/>
      <c r="O7" s="71" t="s">
        <v>81</v>
      </c>
    </row>
    <row r="8" spans="1:56" x14ac:dyDescent="0.2">
      <c r="A8" s="45">
        <v>3</v>
      </c>
      <c r="B8" s="4" t="s">
        <v>47</v>
      </c>
      <c r="C8" s="4">
        <v>44</v>
      </c>
      <c r="D8" s="4" t="s">
        <v>97</v>
      </c>
      <c r="E8" s="4" t="s">
        <v>80</v>
      </c>
      <c r="F8" s="2">
        <v>41238</v>
      </c>
      <c r="G8" s="1" t="s">
        <v>191</v>
      </c>
      <c r="H8" s="3">
        <v>36.1</v>
      </c>
      <c r="I8" s="4">
        <v>17.600000000000001</v>
      </c>
      <c r="J8" s="4">
        <v>18</v>
      </c>
      <c r="K8" s="146">
        <v>8.7756000000000007</v>
      </c>
      <c r="L8" s="60">
        <v>0</v>
      </c>
      <c r="M8" s="60">
        <f>I8*J8*L8</f>
        <v>0</v>
      </c>
      <c r="N8" s="116"/>
      <c r="O8" s="71" t="s">
        <v>81</v>
      </c>
    </row>
    <row r="9" spans="1:56" x14ac:dyDescent="0.2">
      <c r="A9" s="45">
        <v>4</v>
      </c>
      <c r="B9" s="4" t="s">
        <v>47</v>
      </c>
      <c r="C9" s="4">
        <v>44</v>
      </c>
      <c r="D9" s="4" t="s">
        <v>149</v>
      </c>
      <c r="E9" s="4" t="s">
        <v>80</v>
      </c>
      <c r="F9" s="2">
        <v>39497</v>
      </c>
      <c r="G9" s="1" t="s">
        <v>191</v>
      </c>
      <c r="H9" s="3">
        <v>35.9</v>
      </c>
      <c r="I9" s="4">
        <v>17.600000000000001</v>
      </c>
      <c r="J9" s="4">
        <v>15</v>
      </c>
      <c r="K9" s="146">
        <v>7.3529999999999998</v>
      </c>
      <c r="L9" s="60">
        <v>0</v>
      </c>
      <c r="M9" s="60">
        <f>I9*J9*L9</f>
        <v>0</v>
      </c>
      <c r="N9" s="116"/>
      <c r="O9" s="71" t="s">
        <v>81</v>
      </c>
    </row>
    <row r="10" spans="1:56" x14ac:dyDescent="0.2">
      <c r="A10" s="45">
        <v>1</v>
      </c>
      <c r="B10" s="4" t="s">
        <v>47</v>
      </c>
      <c r="C10" s="4">
        <v>56</v>
      </c>
      <c r="D10" s="4" t="s">
        <v>151</v>
      </c>
      <c r="E10" s="4" t="s">
        <v>152</v>
      </c>
      <c r="F10" s="2">
        <v>29512</v>
      </c>
      <c r="G10" s="1" t="s">
        <v>190</v>
      </c>
      <c r="H10" s="3">
        <v>53.9</v>
      </c>
      <c r="I10" s="4">
        <v>28</v>
      </c>
      <c r="J10" s="4">
        <v>80</v>
      </c>
      <c r="K10" s="146"/>
      <c r="L10" s="60">
        <v>0</v>
      </c>
      <c r="M10" s="60">
        <f>I10*J10*L10</f>
        <v>0</v>
      </c>
      <c r="N10" s="116"/>
      <c r="O10" s="71" t="s">
        <v>153</v>
      </c>
    </row>
    <row r="11" spans="1:56" x14ac:dyDescent="0.2">
      <c r="A11" s="51"/>
      <c r="B11" s="78"/>
      <c r="C11" s="46"/>
      <c r="D11" s="98" t="s">
        <v>40</v>
      </c>
      <c r="E11" s="98"/>
      <c r="F11" s="98"/>
      <c r="G11" s="46"/>
      <c r="H11" s="47"/>
      <c r="I11" s="46"/>
      <c r="J11" s="112"/>
      <c r="K11" s="147"/>
      <c r="L11" s="113"/>
      <c r="M11" s="113"/>
      <c r="N11" s="117"/>
      <c r="O11" s="114"/>
    </row>
    <row r="12" spans="1:56" x14ac:dyDescent="0.2">
      <c r="A12" s="45">
        <v>1</v>
      </c>
      <c r="B12" s="4" t="s">
        <v>47</v>
      </c>
      <c r="C12" s="4">
        <v>44</v>
      </c>
      <c r="D12" s="4" t="s">
        <v>148</v>
      </c>
      <c r="E12" s="4" t="s">
        <v>80</v>
      </c>
      <c r="F12" s="2">
        <v>40975</v>
      </c>
      <c r="G12" s="1" t="s">
        <v>191</v>
      </c>
      <c r="H12" s="3">
        <v>30.45</v>
      </c>
      <c r="I12" s="4">
        <v>11.2</v>
      </c>
      <c r="J12" s="4">
        <v>44</v>
      </c>
      <c r="K12" s="146">
        <v>16.183900000000001</v>
      </c>
      <c r="L12" s="60">
        <v>0</v>
      </c>
      <c r="M12" s="60">
        <f t="shared" ref="M12:M17" si="0">I12*J12*L12</f>
        <v>0</v>
      </c>
      <c r="N12" s="116"/>
      <c r="O12" s="71" t="s">
        <v>81</v>
      </c>
    </row>
    <row r="13" spans="1:56" x14ac:dyDescent="0.2">
      <c r="A13" s="45">
        <v>2</v>
      </c>
      <c r="B13" s="4" t="s">
        <v>47</v>
      </c>
      <c r="C13" s="4">
        <v>44</v>
      </c>
      <c r="D13" s="4" t="s">
        <v>94</v>
      </c>
      <c r="E13" s="4" t="s">
        <v>80</v>
      </c>
      <c r="F13" s="2">
        <v>40993</v>
      </c>
      <c r="G13" s="1" t="s">
        <v>191</v>
      </c>
      <c r="H13" s="3">
        <v>26.15</v>
      </c>
      <c r="I13" s="4">
        <v>11.2</v>
      </c>
      <c r="J13" s="4">
        <v>33</v>
      </c>
      <c r="K13" s="146">
        <v>14.133800000000001</v>
      </c>
      <c r="L13" s="60">
        <v>0</v>
      </c>
      <c r="M13" s="60">
        <f t="shared" si="0"/>
        <v>0</v>
      </c>
      <c r="N13" s="116"/>
      <c r="O13" s="71" t="s">
        <v>81</v>
      </c>
    </row>
    <row r="14" spans="1:56" x14ac:dyDescent="0.2">
      <c r="A14" s="45">
        <v>3</v>
      </c>
      <c r="B14" s="4" t="s">
        <v>47</v>
      </c>
      <c r="C14" s="4">
        <v>44</v>
      </c>
      <c r="D14" s="4" t="s">
        <v>96</v>
      </c>
      <c r="E14" s="4" t="s">
        <v>80</v>
      </c>
      <c r="F14" s="2">
        <v>41124</v>
      </c>
      <c r="G14" s="1" t="s">
        <v>191</v>
      </c>
      <c r="H14" s="3">
        <v>33.1</v>
      </c>
      <c r="I14" s="4">
        <v>11.2</v>
      </c>
      <c r="J14" s="4">
        <v>30</v>
      </c>
      <c r="K14" s="146">
        <v>10.1511</v>
      </c>
      <c r="L14" s="60">
        <v>0</v>
      </c>
      <c r="M14" s="60">
        <f t="shared" si="0"/>
        <v>0</v>
      </c>
      <c r="N14" s="116"/>
      <c r="O14" s="71" t="s">
        <v>81</v>
      </c>
    </row>
    <row r="15" spans="1:56" x14ac:dyDescent="0.2">
      <c r="A15" s="45">
        <v>4</v>
      </c>
      <c r="B15" s="4" t="s">
        <v>47</v>
      </c>
      <c r="C15" s="4">
        <v>44</v>
      </c>
      <c r="D15" s="4" t="s">
        <v>147</v>
      </c>
      <c r="E15" s="4" t="s">
        <v>80</v>
      </c>
      <c r="F15" s="2">
        <v>40299</v>
      </c>
      <c r="G15" s="1" t="s">
        <v>191</v>
      </c>
      <c r="H15" s="3">
        <v>33.450000000000003</v>
      </c>
      <c r="I15" s="4">
        <v>15.8</v>
      </c>
      <c r="J15" s="4">
        <v>17</v>
      </c>
      <c r="K15" s="146">
        <v>8.0297999999999998</v>
      </c>
      <c r="L15" s="60">
        <v>0</v>
      </c>
      <c r="M15" s="60">
        <f t="shared" si="0"/>
        <v>0</v>
      </c>
      <c r="N15" s="116"/>
      <c r="O15" s="71" t="s">
        <v>81</v>
      </c>
    </row>
    <row r="16" spans="1:56" x14ac:dyDescent="0.2">
      <c r="A16" s="45">
        <v>5</v>
      </c>
      <c r="B16" s="4" t="s">
        <v>47</v>
      </c>
      <c r="C16" s="4">
        <v>44</v>
      </c>
      <c r="D16" s="4" t="s">
        <v>146</v>
      </c>
      <c r="E16" s="4" t="s">
        <v>80</v>
      </c>
      <c r="F16" s="2">
        <v>41745</v>
      </c>
      <c r="G16" s="1" t="s">
        <v>191</v>
      </c>
      <c r="H16" s="3">
        <v>22.9</v>
      </c>
      <c r="I16" s="4">
        <v>10</v>
      </c>
      <c r="J16" s="4">
        <v>13</v>
      </c>
      <c r="K16" s="146">
        <v>5.6768999999999998</v>
      </c>
      <c r="L16" s="60">
        <v>0</v>
      </c>
      <c r="M16" s="60">
        <f t="shared" si="0"/>
        <v>0</v>
      </c>
      <c r="N16" s="116"/>
      <c r="O16" s="71" t="s">
        <v>81</v>
      </c>
    </row>
    <row r="17" spans="1:58" x14ac:dyDescent="0.2">
      <c r="A17" s="45">
        <v>1</v>
      </c>
      <c r="B17" s="4" t="s">
        <v>47</v>
      </c>
      <c r="C17" s="4">
        <v>60</v>
      </c>
      <c r="D17" s="4" t="s">
        <v>95</v>
      </c>
      <c r="E17" s="4" t="s">
        <v>80</v>
      </c>
      <c r="F17" s="2">
        <v>39697</v>
      </c>
      <c r="G17" s="1" t="s">
        <v>191</v>
      </c>
      <c r="H17" s="3">
        <v>57.35</v>
      </c>
      <c r="I17" s="4">
        <v>30</v>
      </c>
      <c r="J17" s="4">
        <v>34</v>
      </c>
      <c r="K17" s="146"/>
      <c r="L17" s="60">
        <v>0</v>
      </c>
      <c r="M17" s="60">
        <f t="shared" si="0"/>
        <v>0</v>
      </c>
      <c r="N17" s="116"/>
      <c r="O17" s="71" t="s">
        <v>81</v>
      </c>
    </row>
    <row r="18" spans="1:58" x14ac:dyDescent="0.2">
      <c r="A18" s="45"/>
      <c r="B18" s="4"/>
      <c r="C18" s="4"/>
      <c r="D18" s="35" t="s">
        <v>41</v>
      </c>
      <c r="E18" s="35"/>
      <c r="F18" s="35"/>
      <c r="G18" s="4"/>
      <c r="H18" s="3"/>
      <c r="I18" s="4"/>
      <c r="J18" s="4"/>
      <c r="K18" s="148"/>
      <c r="L18" s="57"/>
      <c r="M18" s="57"/>
      <c r="N18" s="116"/>
      <c r="O18" s="73"/>
    </row>
    <row r="19" spans="1:58" x14ac:dyDescent="0.2">
      <c r="A19" s="45">
        <v>1</v>
      </c>
      <c r="B19" s="4" t="s">
        <v>47</v>
      </c>
      <c r="C19" s="4">
        <v>82.5</v>
      </c>
      <c r="D19" s="4" t="s">
        <v>68</v>
      </c>
      <c r="E19" s="4" t="s">
        <v>69</v>
      </c>
      <c r="F19" s="2">
        <v>34333</v>
      </c>
      <c r="G19" s="4" t="s">
        <v>190</v>
      </c>
      <c r="H19" s="3">
        <v>77.2</v>
      </c>
      <c r="I19" s="4">
        <v>77.5</v>
      </c>
      <c r="J19" s="4">
        <v>61</v>
      </c>
      <c r="K19" s="146"/>
      <c r="L19" s="60">
        <v>0</v>
      </c>
      <c r="M19" s="60">
        <f>I19*J19*L19</f>
        <v>0</v>
      </c>
      <c r="N19" s="116"/>
      <c r="O19" s="73"/>
    </row>
    <row r="20" spans="1:58" x14ac:dyDescent="0.2">
      <c r="A20" s="45">
        <v>2</v>
      </c>
      <c r="B20" s="4" t="s">
        <v>47</v>
      </c>
      <c r="C20" s="4">
        <v>82.5</v>
      </c>
      <c r="D20" s="1" t="s">
        <v>139</v>
      </c>
      <c r="E20" s="4" t="s">
        <v>69</v>
      </c>
      <c r="F20" s="2">
        <v>33391</v>
      </c>
      <c r="G20" s="1" t="s">
        <v>190</v>
      </c>
      <c r="H20" s="3">
        <v>78.900000000000006</v>
      </c>
      <c r="I20" s="4">
        <v>80</v>
      </c>
      <c r="J20" s="4">
        <v>34</v>
      </c>
      <c r="K20" s="146"/>
      <c r="L20" s="60">
        <v>0</v>
      </c>
      <c r="M20" s="60">
        <f>I20*J20*L20</f>
        <v>0</v>
      </c>
      <c r="N20" s="116"/>
      <c r="O20" s="73"/>
    </row>
    <row r="21" spans="1:58" x14ac:dyDescent="0.2">
      <c r="A21" s="51"/>
      <c r="B21" s="78"/>
      <c r="C21" s="46"/>
      <c r="D21" s="98" t="s">
        <v>137</v>
      </c>
      <c r="E21" s="98"/>
      <c r="F21" s="98"/>
      <c r="G21" s="46"/>
      <c r="H21" s="47"/>
      <c r="I21" s="46"/>
      <c r="J21" s="112"/>
      <c r="K21" s="147"/>
      <c r="L21" s="113"/>
      <c r="M21" s="113"/>
      <c r="N21" s="117"/>
      <c r="O21" s="114"/>
    </row>
    <row r="22" spans="1:58" x14ac:dyDescent="0.2">
      <c r="A22" s="45">
        <v>1</v>
      </c>
      <c r="B22" s="4" t="s">
        <v>45</v>
      </c>
      <c r="C22" s="4">
        <v>52</v>
      </c>
      <c r="D22" s="4" t="s">
        <v>138</v>
      </c>
      <c r="E22" s="4" t="s">
        <v>133</v>
      </c>
      <c r="F22" s="2">
        <v>38021</v>
      </c>
      <c r="G22" s="1" t="s">
        <v>191</v>
      </c>
      <c r="H22" s="3">
        <v>51.2</v>
      </c>
      <c r="I22" s="4">
        <v>27.5</v>
      </c>
      <c r="J22" s="4">
        <v>9</v>
      </c>
      <c r="K22" s="146"/>
      <c r="L22" s="60">
        <v>0</v>
      </c>
      <c r="M22" s="60">
        <f>I22*J22*L22</f>
        <v>0</v>
      </c>
      <c r="N22" s="116"/>
      <c r="O22" s="71" t="s">
        <v>102</v>
      </c>
    </row>
    <row r="23" spans="1:58" x14ac:dyDescent="0.2">
      <c r="A23" s="51"/>
      <c r="B23" s="78"/>
      <c r="C23" s="46"/>
      <c r="D23" s="98" t="s">
        <v>83</v>
      </c>
      <c r="E23" s="98"/>
      <c r="F23" s="98"/>
      <c r="G23" s="46"/>
      <c r="H23" s="47"/>
      <c r="I23" s="46"/>
      <c r="J23" s="112"/>
      <c r="K23" s="147"/>
      <c r="L23" s="113"/>
      <c r="M23" s="113"/>
      <c r="N23" s="117"/>
      <c r="O23" s="114"/>
    </row>
    <row r="24" spans="1:58" x14ac:dyDescent="0.2">
      <c r="A24" s="45">
        <v>1</v>
      </c>
      <c r="B24" s="4" t="s">
        <v>45</v>
      </c>
      <c r="C24" s="4">
        <v>75</v>
      </c>
      <c r="D24" s="4" t="s">
        <v>174</v>
      </c>
      <c r="E24" s="4" t="s">
        <v>157</v>
      </c>
      <c r="F24" s="2">
        <v>36761</v>
      </c>
      <c r="G24" s="4" t="s">
        <v>191</v>
      </c>
      <c r="H24" s="3">
        <v>74.7</v>
      </c>
      <c r="I24" s="4">
        <v>37.5</v>
      </c>
      <c r="J24" s="4">
        <v>29</v>
      </c>
      <c r="K24" s="146"/>
      <c r="L24" s="60">
        <v>0</v>
      </c>
      <c r="M24" s="60">
        <f>I24*J24*L24</f>
        <v>0</v>
      </c>
      <c r="N24" s="116"/>
      <c r="O24" s="73" t="s">
        <v>84</v>
      </c>
    </row>
    <row r="25" spans="1:58" x14ac:dyDescent="0.2">
      <c r="A25" s="45"/>
      <c r="B25" s="4"/>
      <c r="C25" s="4"/>
      <c r="D25" s="35" t="s">
        <v>42</v>
      </c>
      <c r="E25" s="35"/>
      <c r="F25" s="35"/>
      <c r="G25" s="4"/>
      <c r="H25" s="3"/>
      <c r="I25" s="4"/>
      <c r="J25" s="4"/>
      <c r="K25" s="148"/>
      <c r="L25" s="57"/>
      <c r="M25" s="57"/>
      <c r="N25" s="116"/>
      <c r="O25" s="73"/>
    </row>
    <row r="26" spans="1:58" x14ac:dyDescent="0.2">
      <c r="A26" s="45">
        <v>1</v>
      </c>
      <c r="B26" s="4" t="s">
        <v>45</v>
      </c>
      <c r="C26" s="4">
        <v>75</v>
      </c>
      <c r="D26" s="4" t="s">
        <v>126</v>
      </c>
      <c r="E26" s="4" t="s">
        <v>127</v>
      </c>
      <c r="F26" s="2">
        <v>31220</v>
      </c>
      <c r="G26" s="1" t="s">
        <v>190</v>
      </c>
      <c r="H26" s="3">
        <v>73.2</v>
      </c>
      <c r="I26" s="4">
        <v>75</v>
      </c>
      <c r="J26" s="4">
        <v>34</v>
      </c>
      <c r="K26" s="146"/>
      <c r="L26" s="60">
        <v>0</v>
      </c>
      <c r="M26" s="60">
        <f>I26*J26*L26</f>
        <v>0</v>
      </c>
      <c r="N26" s="116"/>
      <c r="O26" s="73"/>
    </row>
    <row r="27" spans="1:58" x14ac:dyDescent="0.2">
      <c r="A27" s="45">
        <v>1</v>
      </c>
      <c r="B27" s="4" t="s">
        <v>45</v>
      </c>
      <c r="C27" s="4">
        <v>82.5</v>
      </c>
      <c r="D27" s="4" t="s">
        <v>68</v>
      </c>
      <c r="E27" s="4" t="s">
        <v>69</v>
      </c>
      <c r="F27" s="2">
        <v>34333</v>
      </c>
      <c r="G27" s="4" t="s">
        <v>190</v>
      </c>
      <c r="H27" s="3">
        <v>77.2</v>
      </c>
      <c r="I27" s="4">
        <v>77.5</v>
      </c>
      <c r="J27" s="4">
        <v>61</v>
      </c>
      <c r="K27" s="146"/>
      <c r="L27" s="60">
        <v>0</v>
      </c>
      <c r="M27" s="60">
        <f>I27*J27*L27</f>
        <v>0</v>
      </c>
      <c r="N27" s="116"/>
      <c r="O27" s="73"/>
    </row>
    <row r="28" spans="1:58" ht="13.5" thickBot="1" x14ac:dyDescent="0.25">
      <c r="A28" s="160">
        <v>1</v>
      </c>
      <c r="B28" s="152" t="s">
        <v>45</v>
      </c>
      <c r="C28" s="152">
        <v>100</v>
      </c>
      <c r="D28" s="152" t="s">
        <v>150</v>
      </c>
      <c r="E28" s="152" t="s">
        <v>80</v>
      </c>
      <c r="F28" s="153">
        <v>26441</v>
      </c>
      <c r="G28" s="151" t="s">
        <v>192</v>
      </c>
      <c r="H28" s="154">
        <v>99.3</v>
      </c>
      <c r="I28" s="152">
        <v>100</v>
      </c>
      <c r="J28" s="152">
        <v>13</v>
      </c>
      <c r="K28" s="176"/>
      <c r="L28" s="174">
        <v>0</v>
      </c>
      <c r="M28" s="174">
        <f>I28*J28*L28</f>
        <v>0</v>
      </c>
      <c r="N28" s="175"/>
      <c r="O28" s="159" t="s">
        <v>81</v>
      </c>
    </row>
    <row r="29" spans="1:58" x14ac:dyDescent="0.2">
      <c r="O29" s="37"/>
    </row>
    <row r="30" spans="1:58" s="5" customFormat="1" x14ac:dyDescent="0.2">
      <c r="A30" s="33" t="s">
        <v>8</v>
      </c>
      <c r="E30" s="5" t="s">
        <v>9</v>
      </c>
      <c r="I30" s="28"/>
      <c r="J30" s="24"/>
      <c r="K30" s="24"/>
      <c r="L30" s="24"/>
      <c r="M30" s="24"/>
      <c r="N30" s="24"/>
      <c r="O30" s="37"/>
      <c r="P30" s="24"/>
      <c r="Q30" s="12"/>
      <c r="R30" s="30"/>
      <c r="S30" s="18"/>
      <c r="T30" s="19"/>
      <c r="U30" s="20"/>
      <c r="V30" s="19"/>
      <c r="W30" s="20"/>
      <c r="X30" s="18"/>
      <c r="Y30" s="18"/>
      <c r="Z30" s="18"/>
      <c r="AA30" s="18"/>
      <c r="AB30" s="19"/>
      <c r="AC30" s="20"/>
      <c r="AD30" s="19"/>
      <c r="AE30" s="22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1:58" s="5" customFormat="1" x14ac:dyDescent="0.2">
      <c r="A31" s="33" t="s">
        <v>19</v>
      </c>
      <c r="E31" s="5" t="s">
        <v>20</v>
      </c>
      <c r="I31" s="28"/>
      <c r="J31" s="24"/>
      <c r="K31" s="24"/>
      <c r="L31" s="24"/>
      <c r="M31" s="24"/>
      <c r="N31" s="24"/>
      <c r="O31" s="37"/>
      <c r="P31" s="24"/>
      <c r="Q31" s="12"/>
      <c r="R31" s="30"/>
      <c r="S31" s="18"/>
      <c r="T31" s="19"/>
      <c r="U31" s="20"/>
      <c r="V31" s="19"/>
      <c r="W31" s="20"/>
      <c r="X31" s="18"/>
      <c r="Y31" s="18"/>
      <c r="Z31" s="18"/>
      <c r="AA31" s="18"/>
      <c r="AB31" s="19"/>
      <c r="AC31" s="20"/>
      <c r="AD31" s="19"/>
      <c r="AE31" s="22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</row>
  </sheetData>
  <mergeCells count="14">
    <mergeCell ref="O3:O4"/>
    <mergeCell ref="A3:A4"/>
    <mergeCell ref="C3:C4"/>
    <mergeCell ref="D3:D4"/>
    <mergeCell ref="E3:E4"/>
    <mergeCell ref="L3:L4"/>
    <mergeCell ref="I3:J3"/>
    <mergeCell ref="B3:B4"/>
    <mergeCell ref="K3:K4"/>
    <mergeCell ref="N3:N4"/>
    <mergeCell ref="G3:G4"/>
    <mergeCell ref="F3:F4"/>
    <mergeCell ref="H3:H4"/>
    <mergeCell ref="M3:M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20"/>
  <sheetViews>
    <sheetView workbookViewId="0">
      <selection activeCell="A3" sqref="A3:A4"/>
    </sheetView>
  </sheetViews>
  <sheetFormatPr defaultRowHeight="12.75" x14ac:dyDescent="0.2"/>
  <cols>
    <col min="1" max="1" width="6" style="37" bestFit="1" customWidth="1"/>
    <col min="2" max="2" width="6" style="37" customWidth="1"/>
    <col min="3" max="3" width="11" style="37" customWidth="1"/>
    <col min="4" max="4" width="33.85546875" style="37" customWidth="1"/>
    <col min="5" max="5" width="28.5703125" style="37" bestFit="1" customWidth="1"/>
    <col min="6" max="6" width="14.7109375" style="37" customWidth="1"/>
    <col min="7" max="7" width="16.42578125" style="37" customWidth="1"/>
    <col min="8" max="8" width="6.5703125" style="44" bestFit="1" customWidth="1"/>
    <col min="9" max="9" width="11.140625" style="37" customWidth="1"/>
    <col min="10" max="10" width="11" style="58" customWidth="1"/>
    <col min="11" max="11" width="25" customWidth="1"/>
    <col min="12" max="16384" width="9.140625" style="37"/>
  </cols>
  <sheetData>
    <row r="1" spans="1:55" s="5" customFormat="1" ht="19.5" customHeight="1" x14ac:dyDescent="0.2">
      <c r="A1" s="81" t="s">
        <v>54</v>
      </c>
      <c r="B1" s="34"/>
      <c r="C1" s="34"/>
      <c r="E1" s="77"/>
      <c r="F1" s="77"/>
      <c r="G1" s="17"/>
      <c r="H1" s="17"/>
      <c r="I1" s="23"/>
      <c r="J1" s="23"/>
      <c r="K1" s="22"/>
      <c r="L1" s="23"/>
      <c r="M1" s="23"/>
      <c r="N1" s="32"/>
      <c r="O1" s="29"/>
      <c r="P1" s="17"/>
      <c r="Q1" s="17"/>
      <c r="R1" s="19"/>
      <c r="S1" s="20"/>
      <c r="T1" s="19"/>
      <c r="U1" s="20"/>
      <c r="V1" s="18"/>
      <c r="W1" s="18"/>
      <c r="X1" s="18"/>
      <c r="Y1" s="18"/>
      <c r="Z1" s="19"/>
      <c r="AA1" s="20"/>
      <c r="AB1" s="19"/>
      <c r="AC1" s="22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</row>
    <row r="2" spans="1:55" s="39" customFormat="1" ht="13.5" thickBot="1" x14ac:dyDescent="0.25">
      <c r="D2" s="40"/>
      <c r="E2" s="40"/>
      <c r="F2" s="40"/>
      <c r="G2" s="40"/>
      <c r="H2" s="41"/>
      <c r="I2" s="40"/>
      <c r="J2" s="59"/>
      <c r="K2"/>
    </row>
    <row r="3" spans="1:55" s="38" customFormat="1" ht="12.75" customHeight="1" x14ac:dyDescent="0.2">
      <c r="A3" s="227" t="s">
        <v>187</v>
      </c>
      <c r="B3" s="223" t="s">
        <v>189</v>
      </c>
      <c r="C3" s="221" t="s">
        <v>14</v>
      </c>
      <c r="D3" s="221" t="s">
        <v>3</v>
      </c>
      <c r="E3" s="221" t="s">
        <v>13</v>
      </c>
      <c r="F3" s="223" t="s">
        <v>53</v>
      </c>
      <c r="G3" s="221" t="s">
        <v>4</v>
      </c>
      <c r="H3" s="233" t="s">
        <v>12</v>
      </c>
      <c r="I3" s="245" t="s">
        <v>11</v>
      </c>
      <c r="J3" s="247" t="s">
        <v>15</v>
      </c>
      <c r="K3" s="219" t="s">
        <v>24</v>
      </c>
    </row>
    <row r="4" spans="1:55" s="42" customFormat="1" ht="12" thickBot="1" x14ac:dyDescent="0.25">
      <c r="A4" s="229"/>
      <c r="B4" s="230"/>
      <c r="C4" s="231"/>
      <c r="D4" s="231"/>
      <c r="E4" s="231"/>
      <c r="F4" s="230"/>
      <c r="G4" s="231"/>
      <c r="H4" s="234"/>
      <c r="I4" s="246"/>
      <c r="J4" s="248"/>
      <c r="K4" s="232"/>
    </row>
    <row r="5" spans="1:55" x14ac:dyDescent="0.2">
      <c r="A5" s="62"/>
      <c r="B5" s="63"/>
      <c r="C5" s="63"/>
      <c r="D5" s="74" t="s">
        <v>35</v>
      </c>
      <c r="E5" s="63"/>
      <c r="F5" s="63"/>
      <c r="G5" s="63"/>
      <c r="H5" s="64"/>
      <c r="I5" s="63"/>
      <c r="J5" s="122"/>
      <c r="K5" s="72"/>
    </row>
    <row r="6" spans="1:55" x14ac:dyDescent="0.2">
      <c r="A6" s="51">
        <v>1</v>
      </c>
      <c r="B6" s="78" t="s">
        <v>47</v>
      </c>
      <c r="C6" s="46">
        <v>35</v>
      </c>
      <c r="D6" s="46" t="s">
        <v>79</v>
      </c>
      <c r="E6" s="46" t="s">
        <v>80</v>
      </c>
      <c r="F6" s="118">
        <v>31822</v>
      </c>
      <c r="G6" s="46" t="s">
        <v>190</v>
      </c>
      <c r="H6" s="47">
        <v>66.25</v>
      </c>
      <c r="I6" s="4">
        <v>36</v>
      </c>
      <c r="J6" s="61">
        <f>C6*I6/H6</f>
        <v>19.018867924528301</v>
      </c>
      <c r="K6" s="73" t="s">
        <v>81</v>
      </c>
    </row>
    <row r="7" spans="1:55" x14ac:dyDescent="0.2">
      <c r="A7" s="45"/>
      <c r="B7" s="4"/>
      <c r="C7" s="4"/>
      <c r="D7" s="35" t="s">
        <v>36</v>
      </c>
      <c r="E7" s="4"/>
      <c r="F7" s="4"/>
      <c r="G7" s="4"/>
      <c r="H7" s="3"/>
      <c r="I7" s="43"/>
      <c r="J7" s="61"/>
      <c r="K7" s="73"/>
    </row>
    <row r="8" spans="1:55" x14ac:dyDescent="0.2">
      <c r="A8" s="51">
        <v>1</v>
      </c>
      <c r="B8" s="78" t="s">
        <v>47</v>
      </c>
      <c r="C8" s="46">
        <v>55</v>
      </c>
      <c r="D8" s="1" t="s">
        <v>139</v>
      </c>
      <c r="E8" s="4" t="s">
        <v>69</v>
      </c>
      <c r="F8" s="2">
        <v>33391</v>
      </c>
      <c r="G8" s="1" t="s">
        <v>190</v>
      </c>
      <c r="H8" s="3">
        <v>80.599999999999994</v>
      </c>
      <c r="I8" s="4">
        <v>77</v>
      </c>
      <c r="J8" s="61">
        <f>C8*I8/H8</f>
        <v>52.54342431761787</v>
      </c>
      <c r="K8" s="73" t="s">
        <v>102</v>
      </c>
    </row>
    <row r="9" spans="1:55" x14ac:dyDescent="0.2">
      <c r="A9" s="51">
        <v>1</v>
      </c>
      <c r="B9" s="78" t="s">
        <v>47</v>
      </c>
      <c r="C9" s="46">
        <v>55</v>
      </c>
      <c r="D9" s="46" t="s">
        <v>155</v>
      </c>
      <c r="E9" s="46" t="s">
        <v>141</v>
      </c>
      <c r="F9" s="118">
        <v>25980</v>
      </c>
      <c r="G9" s="46" t="s">
        <v>192</v>
      </c>
      <c r="H9" s="47">
        <v>98.4</v>
      </c>
      <c r="I9" s="4">
        <v>71</v>
      </c>
      <c r="J9" s="61">
        <f>C9*I9/H9</f>
        <v>39.684959349593491</v>
      </c>
      <c r="K9" s="73"/>
    </row>
    <row r="10" spans="1:55" x14ac:dyDescent="0.2">
      <c r="A10" s="51">
        <v>1</v>
      </c>
      <c r="B10" s="78" t="s">
        <v>47</v>
      </c>
      <c r="C10" s="46">
        <v>125</v>
      </c>
      <c r="D10" s="4" t="s">
        <v>86</v>
      </c>
      <c r="E10" s="4" t="s">
        <v>87</v>
      </c>
      <c r="F10" s="2">
        <v>31947</v>
      </c>
      <c r="G10" s="1" t="s">
        <v>190</v>
      </c>
      <c r="H10" s="3">
        <v>89.2</v>
      </c>
      <c r="I10" s="4">
        <v>12</v>
      </c>
      <c r="J10" s="61">
        <f>C10*I10/H10</f>
        <v>16.816143497757846</v>
      </c>
      <c r="K10" s="73"/>
    </row>
    <row r="11" spans="1:55" x14ac:dyDescent="0.2">
      <c r="A11" s="45"/>
      <c r="B11" s="4"/>
      <c r="C11" s="4"/>
      <c r="D11" s="35" t="s">
        <v>100</v>
      </c>
      <c r="E11" s="4"/>
      <c r="F11" s="4"/>
      <c r="G11" s="4"/>
      <c r="H11" s="3"/>
      <c r="I11" s="43"/>
      <c r="J11" s="61"/>
      <c r="K11" s="73"/>
    </row>
    <row r="12" spans="1:55" x14ac:dyDescent="0.2">
      <c r="A12" s="51">
        <v>1</v>
      </c>
      <c r="B12" s="78" t="s">
        <v>45</v>
      </c>
      <c r="C12" s="46">
        <v>55</v>
      </c>
      <c r="D12" s="46" t="s">
        <v>101</v>
      </c>
      <c r="E12" s="46" t="s">
        <v>49</v>
      </c>
      <c r="F12" s="118">
        <v>35639</v>
      </c>
      <c r="G12" s="46" t="s">
        <v>190</v>
      </c>
      <c r="H12" s="47">
        <v>87.9</v>
      </c>
      <c r="I12" s="4">
        <v>106</v>
      </c>
      <c r="J12" s="61">
        <f t="shared" ref="J12:J17" si="0">C12*I12/H12</f>
        <v>66.32536973833902</v>
      </c>
      <c r="K12" s="73" t="s">
        <v>102</v>
      </c>
    </row>
    <row r="13" spans="1:55" x14ac:dyDescent="0.2">
      <c r="A13" s="51">
        <v>1</v>
      </c>
      <c r="B13" s="78" t="s">
        <v>45</v>
      </c>
      <c r="C13" s="46">
        <v>55</v>
      </c>
      <c r="D13" s="46" t="s">
        <v>105</v>
      </c>
      <c r="E13" s="46" t="s">
        <v>106</v>
      </c>
      <c r="F13" s="118">
        <v>24238</v>
      </c>
      <c r="G13" s="46" t="s">
        <v>192</v>
      </c>
      <c r="H13" s="47">
        <v>96</v>
      </c>
      <c r="I13" s="4">
        <v>213</v>
      </c>
      <c r="J13" s="61">
        <f t="shared" si="0"/>
        <v>122.03125</v>
      </c>
      <c r="K13" s="73" t="s">
        <v>107</v>
      </c>
    </row>
    <row r="14" spans="1:55" x14ac:dyDescent="0.2">
      <c r="A14" s="51">
        <v>2</v>
      </c>
      <c r="B14" s="78" t="s">
        <v>45</v>
      </c>
      <c r="C14" s="46">
        <v>55</v>
      </c>
      <c r="D14" s="46" t="s">
        <v>155</v>
      </c>
      <c r="E14" s="46" t="s">
        <v>141</v>
      </c>
      <c r="F14" s="118">
        <v>25980</v>
      </c>
      <c r="G14" s="46" t="s">
        <v>192</v>
      </c>
      <c r="H14" s="47">
        <v>98.4</v>
      </c>
      <c r="I14" s="4">
        <v>71</v>
      </c>
      <c r="J14" s="61">
        <f t="shared" si="0"/>
        <v>39.684959349593491</v>
      </c>
      <c r="K14" s="73"/>
    </row>
    <row r="15" spans="1:55" x14ac:dyDescent="0.2">
      <c r="A15" s="51">
        <v>1</v>
      </c>
      <c r="B15" s="78" t="s">
        <v>45</v>
      </c>
      <c r="C15" s="46">
        <v>75</v>
      </c>
      <c r="D15" s="46" t="s">
        <v>105</v>
      </c>
      <c r="E15" s="46" t="s">
        <v>106</v>
      </c>
      <c r="F15" s="118">
        <v>24238</v>
      </c>
      <c r="G15" s="46" t="s">
        <v>192</v>
      </c>
      <c r="H15" s="47">
        <v>100.1</v>
      </c>
      <c r="I15" s="4">
        <v>96</v>
      </c>
      <c r="J15" s="61">
        <f t="shared" si="0"/>
        <v>71.92807192807193</v>
      </c>
      <c r="K15" s="73" t="s">
        <v>107</v>
      </c>
    </row>
    <row r="16" spans="1:55" x14ac:dyDescent="0.2">
      <c r="A16" s="51">
        <v>2</v>
      </c>
      <c r="B16" s="78" t="s">
        <v>45</v>
      </c>
      <c r="C16" s="46">
        <v>75</v>
      </c>
      <c r="D16" s="46" t="s">
        <v>84</v>
      </c>
      <c r="E16" s="46" t="s">
        <v>157</v>
      </c>
      <c r="F16" s="118">
        <v>25847</v>
      </c>
      <c r="G16" s="46" t="s">
        <v>192</v>
      </c>
      <c r="H16" s="47">
        <v>113</v>
      </c>
      <c r="I16" s="4">
        <v>21</v>
      </c>
      <c r="J16" s="61">
        <f t="shared" si="0"/>
        <v>13.938053097345133</v>
      </c>
      <c r="K16" s="73"/>
    </row>
    <row r="17" spans="1:57" ht="13.5" thickBot="1" x14ac:dyDescent="0.25">
      <c r="A17" s="177">
        <v>1</v>
      </c>
      <c r="B17" s="152" t="s">
        <v>45</v>
      </c>
      <c r="C17" s="152">
        <v>100</v>
      </c>
      <c r="D17" s="152" t="s">
        <v>150</v>
      </c>
      <c r="E17" s="152" t="s">
        <v>80</v>
      </c>
      <c r="F17" s="153">
        <v>26441</v>
      </c>
      <c r="G17" s="151" t="s">
        <v>192</v>
      </c>
      <c r="H17" s="154">
        <v>99.3</v>
      </c>
      <c r="I17" s="152">
        <v>61</v>
      </c>
      <c r="J17" s="178">
        <f t="shared" si="0"/>
        <v>61.430010070493459</v>
      </c>
      <c r="K17" s="165" t="s">
        <v>81</v>
      </c>
    </row>
    <row r="18" spans="1:57" x14ac:dyDescent="0.2">
      <c r="K18" s="20"/>
    </row>
    <row r="19" spans="1:57" s="5" customFormat="1" x14ac:dyDescent="0.2">
      <c r="A19" s="33" t="s">
        <v>8</v>
      </c>
      <c r="B19" s="33"/>
      <c r="E19" s="5" t="s">
        <v>9</v>
      </c>
      <c r="J19" s="28"/>
      <c r="K19" s="20"/>
      <c r="L19" s="24"/>
      <c r="M19" s="24"/>
      <c r="N19" s="24"/>
      <c r="O19" s="24"/>
      <c r="P19" s="12"/>
      <c r="Q19" s="30"/>
      <c r="R19" s="18"/>
      <c r="S19" s="19"/>
      <c r="T19" s="20"/>
      <c r="U19" s="19"/>
      <c r="V19" s="20"/>
      <c r="W19" s="18"/>
      <c r="X19" s="18"/>
      <c r="Y19" s="18"/>
      <c r="Z19" s="18"/>
      <c r="AA19" s="19"/>
      <c r="AB19" s="20"/>
      <c r="AC19" s="19"/>
      <c r="AD19" s="22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s="5" customFormat="1" x14ac:dyDescent="0.2">
      <c r="A20" s="33" t="s">
        <v>19</v>
      </c>
      <c r="B20" s="33"/>
      <c r="E20" s="5" t="s">
        <v>20</v>
      </c>
      <c r="J20" s="28"/>
      <c r="K20"/>
      <c r="L20" s="24"/>
      <c r="M20" s="24"/>
      <c r="N20" s="24"/>
      <c r="O20" s="24"/>
      <c r="P20" s="12"/>
      <c r="Q20" s="30"/>
      <c r="R20" s="18"/>
      <c r="S20" s="19"/>
      <c r="T20" s="20"/>
      <c r="U20" s="19"/>
      <c r="V20" s="20"/>
      <c r="W20" s="18"/>
      <c r="X20" s="18"/>
      <c r="Y20" s="18"/>
      <c r="Z20" s="18"/>
      <c r="AA20" s="19"/>
      <c r="AB20" s="20"/>
      <c r="AC20" s="19"/>
      <c r="AD20" s="22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</row>
  </sheetData>
  <mergeCells count="11">
    <mergeCell ref="A3:A4"/>
    <mergeCell ref="C3:C4"/>
    <mergeCell ref="D3:D4"/>
    <mergeCell ref="E3:E4"/>
    <mergeCell ref="G3:G4"/>
    <mergeCell ref="F3:F4"/>
    <mergeCell ref="K3:K4"/>
    <mergeCell ref="B3:B4"/>
    <mergeCell ref="H3:H4"/>
    <mergeCell ref="I3:I4"/>
    <mergeCell ref="J3:J4"/>
  </mergeCells>
  <pageMargins left="0.7" right="0.7" top="0.75" bottom="0.75" header="0.3" footer="0.3"/>
  <pageSetup paperSize="28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9"/>
  <sheetViews>
    <sheetView workbookViewId="0">
      <selection activeCell="A3" sqref="A3:A4"/>
    </sheetView>
  </sheetViews>
  <sheetFormatPr defaultRowHeight="12.75" x14ac:dyDescent="0.2"/>
  <cols>
    <col min="1" max="2" width="6.5703125" customWidth="1"/>
    <col min="3" max="3" width="6.140625" customWidth="1"/>
    <col min="4" max="4" width="40" customWidth="1"/>
    <col min="5" max="5" width="51.28515625" customWidth="1"/>
    <col min="6" max="6" width="12.28515625" customWidth="1"/>
    <col min="7" max="7" width="11" customWidth="1"/>
    <col min="9" max="9" width="10.5703125" customWidth="1"/>
    <col min="10" max="10" width="11.5703125" customWidth="1"/>
    <col min="13" max="13" width="12.7109375" customWidth="1"/>
    <col min="14" max="14" width="25.42578125" customWidth="1"/>
  </cols>
  <sheetData>
    <row r="1" spans="1:57" s="5" customFormat="1" ht="19.5" customHeight="1" x14ac:dyDescent="0.2">
      <c r="A1" s="81" t="s">
        <v>54</v>
      </c>
      <c r="B1" s="34"/>
      <c r="D1" s="77"/>
      <c r="E1" s="17"/>
      <c r="F1" s="17"/>
      <c r="G1" s="17"/>
      <c r="H1" s="23"/>
      <c r="I1" s="23"/>
      <c r="J1" s="23"/>
      <c r="K1" s="23"/>
      <c r="L1" s="32"/>
      <c r="M1" s="32"/>
      <c r="N1" s="22"/>
      <c r="O1" s="29"/>
      <c r="P1" s="17"/>
      <c r="Q1" s="17"/>
      <c r="R1" s="19"/>
      <c r="S1" s="20"/>
      <c r="T1" s="19"/>
      <c r="U1" s="20"/>
      <c r="V1" s="18"/>
      <c r="W1" s="18"/>
      <c r="X1" s="18"/>
      <c r="Y1" s="18"/>
      <c r="Z1" s="19"/>
      <c r="AA1" s="20"/>
      <c r="AB1" s="19"/>
      <c r="AC1" s="22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</row>
    <row r="2" spans="1:57" s="39" customFormat="1" ht="13.5" thickBot="1" x14ac:dyDescent="0.25">
      <c r="D2" s="40"/>
      <c r="E2" s="40"/>
      <c r="F2" s="40"/>
      <c r="G2" s="40"/>
      <c r="H2" s="41"/>
      <c r="I2" s="40"/>
      <c r="J2" s="40"/>
      <c r="K2" s="56"/>
      <c r="L2" s="56"/>
      <c r="M2" s="56"/>
      <c r="N2"/>
    </row>
    <row r="3" spans="1:57" s="38" customFormat="1" ht="12.75" customHeight="1" x14ac:dyDescent="0.2">
      <c r="A3" s="227" t="s">
        <v>187</v>
      </c>
      <c r="B3" s="223" t="s">
        <v>189</v>
      </c>
      <c r="C3" s="221" t="s">
        <v>2</v>
      </c>
      <c r="D3" s="221" t="s">
        <v>3</v>
      </c>
      <c r="E3" s="221" t="s">
        <v>13</v>
      </c>
      <c r="F3" s="223" t="s">
        <v>53</v>
      </c>
      <c r="G3" s="221" t="s">
        <v>4</v>
      </c>
      <c r="H3" s="233" t="s">
        <v>12</v>
      </c>
      <c r="I3" s="216" t="s">
        <v>10</v>
      </c>
      <c r="J3" s="214"/>
      <c r="K3" s="235" t="s">
        <v>17</v>
      </c>
      <c r="L3" s="237" t="s">
        <v>18</v>
      </c>
      <c r="M3" s="219" t="s">
        <v>7</v>
      </c>
      <c r="N3" s="219" t="s">
        <v>24</v>
      </c>
    </row>
    <row r="4" spans="1:57" s="42" customFormat="1" ht="12" thickBot="1" x14ac:dyDescent="0.25">
      <c r="A4" s="228"/>
      <c r="B4" s="241"/>
      <c r="C4" s="222"/>
      <c r="D4" s="222"/>
      <c r="E4" s="222"/>
      <c r="F4" s="241"/>
      <c r="G4" s="222"/>
      <c r="H4" s="242"/>
      <c r="I4" s="54" t="s">
        <v>16</v>
      </c>
      <c r="J4" s="55" t="s">
        <v>11</v>
      </c>
      <c r="K4" s="244"/>
      <c r="L4" s="243"/>
      <c r="M4" s="240"/>
      <c r="N4" s="232"/>
    </row>
    <row r="5" spans="1:57" s="37" customFormat="1" x14ac:dyDescent="0.2">
      <c r="A5" s="62"/>
      <c r="B5" s="76"/>
      <c r="C5" s="63"/>
      <c r="D5" s="74" t="s">
        <v>117</v>
      </c>
      <c r="E5" s="74"/>
      <c r="F5" s="74"/>
      <c r="G5" s="63"/>
      <c r="H5" s="64"/>
      <c r="I5" s="63"/>
      <c r="J5" s="65"/>
      <c r="K5" s="66"/>
      <c r="L5" s="66"/>
      <c r="M5" s="115"/>
      <c r="N5" s="72"/>
    </row>
    <row r="6" spans="1:57" s="37" customFormat="1" ht="13.5" thickBot="1" x14ac:dyDescent="0.25">
      <c r="A6" s="160">
        <v>1</v>
      </c>
      <c r="B6" s="152" t="s">
        <v>47</v>
      </c>
      <c r="C6" s="152">
        <v>75</v>
      </c>
      <c r="D6" s="152" t="s">
        <v>118</v>
      </c>
      <c r="E6" s="152" t="s">
        <v>158</v>
      </c>
      <c r="F6" s="153">
        <v>36270</v>
      </c>
      <c r="G6" s="151" t="s">
        <v>190</v>
      </c>
      <c r="H6" s="154">
        <v>68.900000000000006</v>
      </c>
      <c r="I6" s="152">
        <v>105</v>
      </c>
      <c r="J6" s="152">
        <v>25</v>
      </c>
      <c r="K6" s="174">
        <v>0</v>
      </c>
      <c r="L6" s="174">
        <f>I6*J6*K6</f>
        <v>0</v>
      </c>
      <c r="M6" s="175"/>
      <c r="N6" s="159"/>
    </row>
    <row r="7" spans="1:57" s="37" customFormat="1" x14ac:dyDescent="0.2">
      <c r="H7" s="44"/>
      <c r="K7" s="58"/>
      <c r="L7" s="58"/>
      <c r="M7" s="58"/>
    </row>
    <row r="8" spans="1:57" s="5" customFormat="1" x14ac:dyDescent="0.2">
      <c r="A8" s="33" t="s">
        <v>8</v>
      </c>
      <c r="E8" s="5" t="s">
        <v>9</v>
      </c>
      <c r="I8" s="28"/>
      <c r="J8" s="24"/>
      <c r="K8" s="24"/>
      <c r="L8" s="24"/>
      <c r="M8" s="24"/>
      <c r="N8" s="37"/>
      <c r="O8" s="24"/>
      <c r="P8" s="12"/>
      <c r="Q8" s="30"/>
      <c r="R8" s="18"/>
      <c r="S8" s="19"/>
      <c r="T8" s="20"/>
      <c r="U8" s="19"/>
      <c r="V8" s="20"/>
      <c r="W8" s="18"/>
      <c r="X8" s="18"/>
      <c r="Y8" s="18"/>
      <c r="Z8" s="18"/>
      <c r="AA8" s="19"/>
      <c r="AB8" s="20"/>
      <c r="AC8" s="19"/>
      <c r="AD8" s="22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7" s="5" customFormat="1" x14ac:dyDescent="0.2">
      <c r="A9" s="33" t="s">
        <v>19</v>
      </c>
      <c r="E9" s="5" t="s">
        <v>20</v>
      </c>
      <c r="I9" s="28"/>
      <c r="J9" s="24"/>
      <c r="K9" s="24"/>
      <c r="L9" s="24"/>
      <c r="M9" s="24"/>
      <c r="N9" s="37"/>
      <c r="O9" s="24"/>
      <c r="P9" s="12"/>
      <c r="Q9" s="30"/>
      <c r="R9" s="18"/>
      <c r="S9" s="19"/>
      <c r="T9" s="20"/>
      <c r="U9" s="19"/>
      <c r="V9" s="20"/>
      <c r="W9" s="18"/>
      <c r="X9" s="18"/>
      <c r="Y9" s="18"/>
      <c r="Z9" s="18"/>
      <c r="AA9" s="19"/>
      <c r="AB9" s="20"/>
      <c r="AC9" s="19"/>
      <c r="AD9" s="22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</sheetData>
  <mergeCells count="13">
    <mergeCell ref="F3:F4"/>
    <mergeCell ref="A3:A4"/>
    <mergeCell ref="B3:B4"/>
    <mergeCell ref="C3:C4"/>
    <mergeCell ref="D3:D4"/>
    <mergeCell ref="E3:E4"/>
    <mergeCell ref="N3:N4"/>
    <mergeCell ref="G3:G4"/>
    <mergeCell ref="H3:H4"/>
    <mergeCell ref="I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9"/>
  <sheetViews>
    <sheetView workbookViewId="0">
      <selection activeCell="A3" sqref="A3:A4"/>
    </sheetView>
  </sheetViews>
  <sheetFormatPr defaultRowHeight="12.75" x14ac:dyDescent="0.2"/>
  <cols>
    <col min="1" max="1" width="6" customWidth="1"/>
    <col min="2" max="2" width="6.5703125" customWidth="1"/>
    <col min="3" max="3" width="11" customWidth="1"/>
    <col min="4" max="4" width="30.85546875" customWidth="1"/>
    <col min="5" max="5" width="21.85546875" customWidth="1"/>
    <col min="6" max="6" width="10.85546875" customWidth="1"/>
    <col min="7" max="7" width="11" customWidth="1"/>
    <col min="11" max="11" width="20.5703125" customWidth="1"/>
  </cols>
  <sheetData>
    <row r="1" spans="1:57" s="5" customFormat="1" ht="19.5" customHeight="1" x14ac:dyDescent="0.2">
      <c r="A1" s="81" t="s">
        <v>54</v>
      </c>
      <c r="B1" s="34"/>
      <c r="C1" s="34"/>
      <c r="E1" s="77"/>
      <c r="F1" s="77"/>
      <c r="G1" s="17"/>
      <c r="H1" s="17"/>
      <c r="I1" s="23"/>
      <c r="J1" s="23"/>
      <c r="K1" s="22"/>
      <c r="L1" s="23"/>
      <c r="M1" s="23"/>
      <c r="N1" s="32"/>
      <c r="O1" s="29"/>
      <c r="P1" s="17"/>
      <c r="Q1" s="17"/>
      <c r="R1" s="19"/>
      <c r="S1" s="20"/>
      <c r="T1" s="19"/>
      <c r="U1" s="20"/>
      <c r="V1" s="18"/>
      <c r="W1" s="18"/>
      <c r="X1" s="18"/>
      <c r="Y1" s="18"/>
      <c r="Z1" s="19"/>
      <c r="AA1" s="20"/>
      <c r="AB1" s="19"/>
      <c r="AC1" s="22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</row>
    <row r="2" spans="1:57" s="39" customFormat="1" ht="13.5" thickBot="1" x14ac:dyDescent="0.25">
      <c r="D2" s="40"/>
      <c r="E2" s="40"/>
      <c r="F2" s="40"/>
      <c r="G2" s="40"/>
      <c r="H2" s="41"/>
      <c r="I2" s="40"/>
      <c r="J2" s="59"/>
      <c r="K2"/>
    </row>
    <row r="3" spans="1:57" s="38" customFormat="1" ht="12.75" customHeight="1" x14ac:dyDescent="0.2">
      <c r="A3" s="227" t="s">
        <v>187</v>
      </c>
      <c r="B3" s="223" t="s">
        <v>189</v>
      </c>
      <c r="C3" s="221" t="s">
        <v>14</v>
      </c>
      <c r="D3" s="221" t="s">
        <v>3</v>
      </c>
      <c r="E3" s="221" t="s">
        <v>13</v>
      </c>
      <c r="F3" s="223" t="s">
        <v>53</v>
      </c>
      <c r="G3" s="221" t="s">
        <v>4</v>
      </c>
      <c r="H3" s="233" t="s">
        <v>12</v>
      </c>
      <c r="I3" s="245" t="s">
        <v>11</v>
      </c>
      <c r="J3" s="247" t="s">
        <v>15</v>
      </c>
      <c r="K3" s="219" t="s">
        <v>24</v>
      </c>
    </row>
    <row r="4" spans="1:57" s="42" customFormat="1" ht="12" thickBot="1" x14ac:dyDescent="0.25">
      <c r="A4" s="229"/>
      <c r="B4" s="230"/>
      <c r="C4" s="231"/>
      <c r="D4" s="231"/>
      <c r="E4" s="231"/>
      <c r="F4" s="230"/>
      <c r="G4" s="231"/>
      <c r="H4" s="234"/>
      <c r="I4" s="246"/>
      <c r="J4" s="248"/>
      <c r="K4" s="232"/>
    </row>
    <row r="5" spans="1:57" s="37" customFormat="1" x14ac:dyDescent="0.2">
      <c r="A5" s="62"/>
      <c r="B5" s="63"/>
      <c r="C5" s="63"/>
      <c r="D5" s="74" t="s">
        <v>37</v>
      </c>
      <c r="E5" s="63"/>
      <c r="F5" s="63"/>
      <c r="G5" s="63"/>
      <c r="H5" s="64"/>
      <c r="I5" s="63"/>
      <c r="J5" s="122"/>
      <c r="K5" s="72"/>
    </row>
    <row r="6" spans="1:57" s="37" customFormat="1" ht="13.5" thickBot="1" x14ac:dyDescent="0.25">
      <c r="A6" s="177">
        <v>1</v>
      </c>
      <c r="B6" s="190" t="s">
        <v>45</v>
      </c>
      <c r="C6" s="191">
        <v>50</v>
      </c>
      <c r="D6" s="191" t="s">
        <v>177</v>
      </c>
      <c r="E6" s="191" t="s">
        <v>141</v>
      </c>
      <c r="F6" s="192">
        <v>33675</v>
      </c>
      <c r="G6" s="191" t="s">
        <v>190</v>
      </c>
      <c r="H6" s="193">
        <v>116.4</v>
      </c>
      <c r="I6" s="152">
        <v>35</v>
      </c>
      <c r="J6" s="178">
        <f>C6*I6/H6</f>
        <v>15.034364261168385</v>
      </c>
      <c r="K6" s="165" t="s">
        <v>178</v>
      </c>
    </row>
    <row r="7" spans="1:57" s="37" customFormat="1" x14ac:dyDescent="0.2">
      <c r="H7" s="44"/>
      <c r="J7" s="58"/>
      <c r="K7" s="20"/>
    </row>
    <row r="8" spans="1:57" s="5" customFormat="1" x14ac:dyDescent="0.2">
      <c r="A8" s="33" t="s">
        <v>8</v>
      </c>
      <c r="B8" s="33"/>
      <c r="E8" s="5" t="s">
        <v>9</v>
      </c>
      <c r="J8" s="28"/>
      <c r="K8" s="20"/>
      <c r="L8" s="24"/>
      <c r="M8" s="24"/>
      <c r="N8" s="24"/>
      <c r="O8" s="24"/>
      <c r="P8" s="12"/>
      <c r="Q8" s="30"/>
      <c r="R8" s="18"/>
      <c r="S8" s="19"/>
      <c r="T8" s="20"/>
      <c r="U8" s="19"/>
      <c r="V8" s="20"/>
      <c r="W8" s="18"/>
      <c r="X8" s="18"/>
      <c r="Y8" s="18"/>
      <c r="Z8" s="18"/>
      <c r="AA8" s="19"/>
      <c r="AB8" s="20"/>
      <c r="AC8" s="19"/>
      <c r="AD8" s="22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7" s="5" customFormat="1" x14ac:dyDescent="0.2">
      <c r="A9" s="33" t="s">
        <v>19</v>
      </c>
      <c r="B9" s="33"/>
      <c r="E9" s="5" t="s">
        <v>20</v>
      </c>
      <c r="J9" s="28"/>
      <c r="K9"/>
      <c r="L9" s="24"/>
      <c r="M9" s="24"/>
      <c r="N9" s="24"/>
      <c r="O9" s="24"/>
      <c r="P9" s="12"/>
      <c r="Q9" s="30"/>
      <c r="R9" s="18"/>
      <c r="S9" s="19"/>
      <c r="T9" s="20"/>
      <c r="U9" s="19"/>
      <c r="V9" s="20"/>
      <c r="W9" s="18"/>
      <c r="X9" s="18"/>
      <c r="Y9" s="18"/>
      <c r="Z9" s="18"/>
      <c r="AA9" s="19"/>
      <c r="AB9" s="20"/>
      <c r="AC9" s="19"/>
      <c r="AD9" s="22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</sheetData>
  <mergeCells count="11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Жим лёжа</vt:lpstr>
      <vt:lpstr>Тяга</vt:lpstr>
      <vt:lpstr>Пауэрспорт</vt:lpstr>
      <vt:lpstr>Военный жим классический</vt:lpstr>
      <vt:lpstr>Военный жим многоповторный</vt:lpstr>
      <vt:lpstr>Народный жим</vt:lpstr>
      <vt:lpstr>Русский жим</vt:lpstr>
      <vt:lpstr>Народная тяга</vt:lpstr>
      <vt:lpstr>Русский бицепс</vt:lpstr>
      <vt:lpstr>Командное</vt:lpstr>
      <vt:lpstr>Тренерское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Admin</cp:lastModifiedBy>
  <dcterms:created xsi:type="dcterms:W3CDTF">2010-12-17T08:17:08Z</dcterms:created>
  <dcterms:modified xsi:type="dcterms:W3CDTF">2020-09-24T16:47:20Z</dcterms:modified>
</cp:coreProperties>
</file>